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05" windowWidth="14805" windowHeight="53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Лист1!$A$8:$G$117</definedName>
    <definedName name="_xlnm.Print_Area" localSheetId="0">Лист1!$A$1:$G$121</definedName>
  </definedNames>
  <calcPr calcId="124519"/>
</workbook>
</file>

<file path=xl/calcChain.xml><?xml version="1.0" encoding="utf-8"?>
<calcChain xmlns="http://schemas.openxmlformats.org/spreadsheetml/2006/main">
  <c r="G47" i="1"/>
  <c r="F47"/>
  <c r="G23" l="1"/>
  <c r="F23"/>
  <c r="G102" l="1"/>
  <c r="F28" l="1"/>
  <c r="F27" s="1"/>
  <c r="F25" l="1"/>
  <c r="G28"/>
  <c r="F21" l="1"/>
  <c r="F102"/>
  <c r="G101" l="1"/>
  <c r="F101"/>
  <c r="G115" l="1"/>
  <c r="G114" s="1"/>
  <c r="G113" s="1"/>
  <c r="G112" s="1"/>
  <c r="G111" s="1"/>
  <c r="G110" s="1"/>
  <c r="F115"/>
  <c r="F114" s="1"/>
  <c r="F113" s="1"/>
  <c r="F112" s="1"/>
  <c r="F111" s="1"/>
  <c r="F110" s="1"/>
  <c r="G66"/>
  <c r="F66"/>
  <c r="G68"/>
  <c r="F68"/>
  <c r="G39"/>
  <c r="G38" s="1"/>
  <c r="G37" s="1"/>
  <c r="F39"/>
  <c r="F38" s="1"/>
  <c r="F37" s="1"/>
  <c r="F65" l="1"/>
  <c r="F64" s="1"/>
  <c r="F63" s="1"/>
  <c r="F62" s="1"/>
  <c r="F61" s="1"/>
  <c r="G65"/>
  <c r="G64" s="1"/>
  <c r="G63" s="1"/>
  <c r="G62" s="1"/>
  <c r="G61" s="1"/>
  <c r="G108"/>
  <c r="G107" s="1"/>
  <c r="G105"/>
  <c r="G104" s="1"/>
  <c r="G96"/>
  <c r="G95" s="1"/>
  <c r="G91"/>
  <c r="G90" s="1"/>
  <c r="G89" s="1"/>
  <c r="G88" s="1"/>
  <c r="G87" s="1"/>
  <c r="G78"/>
  <c r="G77" s="1"/>
  <c r="G100" l="1"/>
  <c r="G99" s="1"/>
  <c r="G94" s="1"/>
  <c r="G93" s="1"/>
  <c r="G50"/>
  <c r="G49" s="1"/>
  <c r="G48" s="1"/>
  <c r="G45"/>
  <c r="G43" s="1"/>
  <c r="G42" s="1"/>
  <c r="G41" s="1"/>
  <c r="G33"/>
  <c r="G31"/>
  <c r="G27"/>
  <c r="F108"/>
  <c r="F107" s="1"/>
  <c r="F105"/>
  <c r="F104" s="1"/>
  <c r="F97"/>
  <c r="F96"/>
  <c r="F95" s="1"/>
  <c r="F91"/>
  <c r="F90" s="1"/>
  <c r="F89" s="1"/>
  <c r="F88" s="1"/>
  <c r="F87" s="1"/>
  <c r="F85"/>
  <c r="F84" s="1"/>
  <c r="F83" s="1"/>
  <c r="F82" s="1"/>
  <c r="F81" s="1"/>
  <c r="F78"/>
  <c r="F77" s="1"/>
  <c r="F74"/>
  <c r="F55"/>
  <c r="F54" s="1"/>
  <c r="F53" s="1"/>
  <c r="F52" s="1"/>
  <c r="F50"/>
  <c r="F49" s="1"/>
  <c r="F48" s="1"/>
  <c r="F45"/>
  <c r="F33"/>
  <c r="F31"/>
  <c r="F19"/>
  <c r="F18" s="1"/>
  <c r="F15" s="1"/>
  <c r="F100" l="1"/>
  <c r="F99" s="1"/>
  <c r="F94" s="1"/>
  <c r="F93" s="1"/>
  <c r="G30"/>
  <c r="F72"/>
  <c r="F71" s="1"/>
  <c r="F36"/>
  <c r="F35" s="1"/>
  <c r="F14" s="1"/>
  <c r="F44"/>
  <c r="F43"/>
  <c r="F42" s="1"/>
  <c r="F41" s="1"/>
  <c r="G44"/>
  <c r="F30"/>
  <c r="F80"/>
  <c r="F17"/>
  <c r="F16" s="1"/>
  <c r="G26" l="1"/>
  <c r="G25" s="1"/>
  <c r="G21" s="1"/>
  <c r="F117"/>
  <c r="G85"/>
  <c r="G84" s="1"/>
  <c r="G83" s="1"/>
  <c r="G82" s="1"/>
  <c r="G81" s="1"/>
  <c r="G80" s="1"/>
  <c r="G97"/>
  <c r="G12" l="1"/>
  <c r="G11" s="1"/>
  <c r="F12"/>
  <c r="F11" s="1"/>
  <c r="G19" l="1"/>
  <c r="G18" s="1"/>
  <c r="G15" s="1"/>
  <c r="G54"/>
  <c r="G55"/>
  <c r="G74"/>
  <c r="G72" l="1"/>
  <c r="G71" s="1"/>
  <c r="G52"/>
  <c r="G36"/>
  <c r="G35" s="1"/>
  <c r="G17"/>
  <c r="G16" s="1"/>
  <c r="G14" l="1"/>
  <c r="G117" s="1"/>
</calcChain>
</file>

<file path=xl/sharedStrings.xml><?xml version="1.0" encoding="utf-8"?>
<sst xmlns="http://schemas.openxmlformats.org/spreadsheetml/2006/main" count="545" uniqueCount="135">
  <si>
    <t>Наименование</t>
  </si>
  <si>
    <t>Рз</t>
  </si>
  <si>
    <t>ПР</t>
  </si>
  <si>
    <t>ЦСР</t>
  </si>
  <si>
    <t>Вр</t>
  </si>
  <si>
    <t>1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</si>
  <si>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</si>
  <si>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</si>
  <si>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</si>
  <si>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</si>
  <si>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</si>
  <si>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</si>
  <si>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</t>
  </si>
  <si>
    <t>120</t>
  </si>
  <si>
    <t>03</t>
  </si>
  <si>
    <t>Расходы на выплаты по оплате труда работников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</si>
  <si>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</si>
  <si>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</si>
  <si>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</si>
  <si>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</si>
  <si>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</si>
  <si>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</si>
  <si>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</si>
  <si>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</si>
  <si>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 органов местного самоуправления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</si>
  <si>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</si>
  <si>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</si>
  <si>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</si>
  <si>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</si>
  <si>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</si>
  <si>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</si>
  <si>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</si>
  <si>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</si>
  <si>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09</t>
  </si>
  <si>
    <t>Иные межбюджетные трансферты</t>
  </si>
  <si>
    <t>540</t>
  </si>
  <si>
    <t>Национальная экономика</t>
  </si>
  <si>
    <t>05</t>
  </si>
  <si>
    <t>12</t>
  </si>
  <si>
    <t>Жилищно-коммунальное хозяйство</t>
  </si>
  <si>
    <t>ВСЕГО</t>
  </si>
  <si>
    <t>00 0 00 00000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</si>
  <si>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</si>
  <si>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</si>
  <si>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</si>
  <si>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</si>
  <si>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</si>
  <si>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</si>
  <si>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100 </t>
  </si>
  <si>
    <t>89 0 00 00000</t>
  </si>
  <si>
    <t>89 9 00 00000</t>
  </si>
  <si>
    <t>500</t>
  </si>
  <si>
    <t>Межбюджетные трансферты</t>
  </si>
  <si>
    <t>10 0 00 00000</t>
  </si>
  <si>
    <t>71 0 00 00000</t>
  </si>
  <si>
    <t xml:space="preserve">Прочие непрограммные расходы в рамках непрограммных расходов органов местного самоуправления </t>
  </si>
  <si>
    <t>Неизвестный раздел</t>
  </si>
  <si>
    <t>Неизвестный подраздел</t>
  </si>
  <si>
    <t>Условно утвержденные расходы</t>
  </si>
  <si>
    <t>99 0 00 00000</t>
  </si>
  <si>
    <t>Дорожное хозяйство (дорожные фонды)</t>
  </si>
  <si>
    <t xml:space="preserve">от                     №        </t>
  </si>
  <si>
    <t>Расходы на выплаты персоналу государственных (муниципальных) органов</t>
  </si>
  <si>
    <t>Приложение 6</t>
  </si>
  <si>
    <t>(тыс. рублей)</t>
  </si>
  <si>
    <t>Другие вопросы в области национальной экономики</t>
  </si>
  <si>
    <t>12 0 00 00000</t>
  </si>
  <si>
    <t>к решению Совета депутатов</t>
  </si>
  <si>
    <t>Обеспечение функционирования высшего должностного лица сельского поселения</t>
  </si>
  <si>
    <t>Глава сельского поселения</t>
  </si>
  <si>
    <t>71 3 00 00000</t>
  </si>
  <si>
    <t>Содержание высшего должностного лица сельского поселения</t>
  </si>
  <si>
    <t>71 3 00 00110</t>
  </si>
  <si>
    <t>Обеспечение функций администрации сельского поселения</t>
  </si>
  <si>
    <t>74 0 00 00000</t>
  </si>
  <si>
    <t>Аппарат администрации сельского поселения</t>
  </si>
  <si>
    <t>74 2 00 00000</t>
  </si>
  <si>
    <t>74 2 00 00120</t>
  </si>
  <si>
    <t>Расходы на выплату персоналу государственных (муниципальных) органов</t>
  </si>
  <si>
    <t>Расходы на обеспечение функций органов  местного самоуправления сельского поселения</t>
  </si>
  <si>
    <t>74 2 00 00130</t>
  </si>
  <si>
    <t>Резервный фонд администрации сельского поселения</t>
  </si>
  <si>
    <t>89 9 00 00080</t>
  </si>
  <si>
    <t>Муниципальная программа  "Развитие и совершенствование форм местного самоуправления на территории сельского поселения «Село Маяк» на 2019-2023 годы"</t>
  </si>
  <si>
    <t>Методическое и информационное сопровождение деятельности территориальных общественных самоуправлений (далее ТОС) по вопросам местного значения в рамках муниципальной программы «Развитие и совершенствование форм местного самоуправления на территории сельского поселения «Село Маяк» на 2019-2023 годы»</t>
  </si>
  <si>
    <t>10 0 00 00310</t>
  </si>
  <si>
    <t>89 9 00 00090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</si>
  <si>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</si>
  <si>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               оповещение населения об опасности, его информировании о порядке действий в сложившихся чрезвычайных условиях; эвакуацию и рассредоточение; подготовку населения в области ГО и защиты от ЧС и другие</t>
  </si>
  <si>
    <t>89 9 00 00100</t>
  </si>
  <si>
    <t>Устройство и обновление минерализованных полос</t>
  </si>
  <si>
    <t>89 9 00 00330</t>
  </si>
  <si>
    <t xml:space="preserve">Содержание и ремонт автомобильных дорог общего пользования местного значения и инженерных сооружений на них </t>
  </si>
  <si>
    <t>89 9 00 00210</t>
  </si>
  <si>
    <t>Мероприятия в области строительства, архитектуры и градостроительству- межевание границ поселения; постановка на учет земель сельского поселения; и прочие мероприятия.</t>
  </si>
  <si>
    <t>89 9 00 00220</t>
  </si>
  <si>
    <t xml:space="preserve">89 9 00 00220 </t>
  </si>
  <si>
    <t>Другие вопросы в области жилищно-коммунаьного хозяйства</t>
  </si>
  <si>
    <t>Организация и одержание уличного освещения</t>
  </si>
  <si>
    <t>89 9 00 00230</t>
  </si>
  <si>
    <t>Организация и содержание мест захоронения</t>
  </si>
  <si>
    <t>89 9 00 00240</t>
  </si>
  <si>
    <t>Прочие мероприятия по благоустройству сельского поселения</t>
  </si>
  <si>
    <t>89 9 00 00190</t>
  </si>
  <si>
    <t xml:space="preserve">Председатель Совета депутатов </t>
  </si>
  <si>
    <t>Обеспечение деятельности органов, осуществляющих муниципальный финансовый контроль по переданным полномочиям в соответствии с заключенными соглашениями</t>
  </si>
  <si>
    <t>Аппарат органов, осуществляющих муниципальный финансовый контроль по переданным полномочиям в соответствии с заключенными соглашениями</t>
  </si>
  <si>
    <t>Расходы по передаче полномочий в части осуществления внутреннего муниципального финансового контроля Администрации Нанайского муниципального района Хабаровского края</t>
  </si>
  <si>
    <t>74 2 00 00360</t>
  </si>
  <si>
    <t>74 2 00 000360</t>
  </si>
  <si>
    <t>Национальная оборона</t>
  </si>
  <si>
    <t>Мобилизационная и вневойсковая подготовка</t>
  </si>
  <si>
    <t xml:space="preserve"> Реализация Федерального закона от 28.03.1998 № 53-ФЗ «О воинской обязанности и военной службе», осуществление первичного воинского учета на территориях, где отсутствуют военные комиссариаты</t>
  </si>
  <si>
    <t>74 2 00 51180</t>
  </si>
  <si>
    <t>Физическая культура и спорт</t>
  </si>
  <si>
    <t>Массовый спорт</t>
  </si>
  <si>
    <t xml:space="preserve">89 9 00 00000 </t>
  </si>
  <si>
    <t>Заливка ледового катка на стадионе сельского поселения</t>
  </si>
  <si>
    <t>89 9 00 00350</t>
  </si>
  <si>
    <t>А.В. Алипченко</t>
  </si>
  <si>
    <t>Муниципальная программа "Формирование современной городской среды на территории сельского поселения "Село Маяк" Нанайского муниципального района Хабаровского края на 2019-2024 годы в рамках реализации приоритетного проекта "Формирование комфортной городской среды"</t>
  </si>
  <si>
    <t>Благоустройство дворовых и общественных территорий в рамках муниципальной программы "Формирование современной городской среды на территории сельского поселения "Село Маяк" Нанайского муниципального района Хабаровского края на 2019-2024 годы в рамках реализации приоритетного проекта "Формирование комфортной городской среды"</t>
  </si>
  <si>
    <t>12 0 F2 5555A</t>
  </si>
  <si>
    <t xml:space="preserve">Проведение мероприятий в рамках "Муниципальной программы "Развитие муниципальной службы в администрации сельского поселения "Село Маяк" Нанайского муниципального района "Хабаровского края на 2016-2020 годы" за счет средст краевого бюджета
</t>
  </si>
  <si>
    <t>11000SC31K</t>
  </si>
  <si>
    <t>8990000370</t>
  </si>
  <si>
    <t>10</t>
  </si>
  <si>
    <t xml:space="preserve"> Глава сельского поселения </t>
  </si>
  <si>
    <t>Д.Ф.Булаев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</si>
  <si>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бюджета сельского поселения на плановый период 2023 и 2024 годов</t>
  </si>
  <si>
    <t>Сумма 2023 года</t>
  </si>
  <si>
    <t>Сумма  2024 год</t>
  </si>
  <si>
    <t>89 9 00 00360</t>
  </si>
  <si>
    <t xml:space="preserve">Подготовка и проведение мероприятий …. </t>
  </si>
  <si>
    <t>89 9 00 00370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</si>
</sst>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rgb="FF0033CC"/>
      <name val="Times New Roman"/>
      <family val="1"/>
      <charset val="204"/>
    </font>
    <font>
      <sz val="12"/>
      <color rgb="FF0033CC"/>
      <name val="Times New Roman CYR"/>
      <family val="1"/>
      <charset val="204"/>
    </font>
    <font>
      <sz val="12"/>
      <color rgb="FF0000FF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 CYR"/>
      <charset val="204"/>
    </font>
    <font>
      <sz val="12"/>
      <color rgb="FF000000"/>
      <name val="Times New Roman"/>
      <family val="1"/>
      <charset val="204"/>
    </font>
    <font>
      <sz val="12"/>
      <color rgb="FF0000FF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rgb="FF0033CC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1" fillId="0" borderId="0" xfId="0" applyNumberFormat="1" applyFont="1" applyFill="1" applyAlignment="1">
      <alignment horizontal="justify" vertical="top" wrapText="1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6" fillId="0" borderId="0" xfId="0" applyFont="1"/>
    <xf numFmtId="49" fontId="7" fillId="0" borderId="1" xfId="0" applyNumberFormat="1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8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1" fontId="9" fillId="0" borderId="1" xfId="0" applyNumberFormat="1" applyFont="1" applyFill="1" applyBorder="1" applyAlignment="1">
      <alignment horizontal="justify" vertical="top" wrapText="1"/>
    </xf>
    <xf numFmtId="4" fontId="11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4" fontId="13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4" fontId="8" fillId="0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justify" vertical="top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4" fontId="18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justify" vertical="top" wrapText="1"/>
    </xf>
    <xf numFmtId="49" fontId="9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justify" vertical="top"/>
    </xf>
    <xf numFmtId="0" fontId="20" fillId="2" borderId="7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justify" vertical="top" wrapText="1"/>
    </xf>
    <xf numFmtId="49" fontId="8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justify" vertical="top" wrapText="1"/>
    </xf>
    <xf numFmtId="49" fontId="3" fillId="0" borderId="3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000099"/>
      <color rgb="FFFFCC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tabSelected="1" view="pageBreakPreview" topLeftCell="A108" zoomScaleSheetLayoutView="100" workbookViewId="0">
      <selection activeCell="F105" sqref="F105"/>
    </sheetView>
  </sheetViews>
  <sheetFormatPr defaultRowHeight="16.5"/>
  <cols>
    <col min="1" max="1" width="53.5703125" style="2" customWidth="1"/>
    <col min="2" max="2" width="6" style="35" customWidth="1"/>
    <col min="3" max="3" width="6.140625" style="35" customWidth="1"/>
    <col min="4" max="4" width="16.28515625" style="35" customWidth="1"/>
    <col min="5" max="5" width="5.85546875" style="35" customWidth="1"/>
    <col min="6" max="6" width="14.7109375" style="3" customWidth="1"/>
    <col min="7" max="7" width="15" style="37" customWidth="1"/>
    <col min="8" max="255" width="9.140625" style="1"/>
    <col min="256" max="256" width="53.5703125" style="1" customWidth="1"/>
    <col min="257" max="257" width="0" style="1" hidden="1" customWidth="1"/>
    <col min="258" max="258" width="6" style="1" customWidth="1"/>
    <col min="259" max="259" width="6.140625" style="1" customWidth="1"/>
    <col min="260" max="260" width="11.28515625" style="1" customWidth="1"/>
    <col min="261" max="261" width="5.85546875" style="1" customWidth="1"/>
    <col min="262" max="262" width="13" style="1" customWidth="1"/>
    <col min="263" max="511" width="9.140625" style="1"/>
    <col min="512" max="512" width="53.5703125" style="1" customWidth="1"/>
    <col min="513" max="513" width="0" style="1" hidden="1" customWidth="1"/>
    <col min="514" max="514" width="6" style="1" customWidth="1"/>
    <col min="515" max="515" width="6.140625" style="1" customWidth="1"/>
    <col min="516" max="516" width="11.28515625" style="1" customWidth="1"/>
    <col min="517" max="517" width="5.85546875" style="1" customWidth="1"/>
    <col min="518" max="518" width="13" style="1" customWidth="1"/>
    <col min="519" max="767" width="9.140625" style="1"/>
    <col min="768" max="768" width="53.5703125" style="1" customWidth="1"/>
    <col min="769" max="769" width="0" style="1" hidden="1" customWidth="1"/>
    <col min="770" max="770" width="6" style="1" customWidth="1"/>
    <col min="771" max="771" width="6.140625" style="1" customWidth="1"/>
    <col min="772" max="772" width="11.28515625" style="1" customWidth="1"/>
    <col min="773" max="773" width="5.85546875" style="1" customWidth="1"/>
    <col min="774" max="774" width="13" style="1" customWidth="1"/>
    <col min="775" max="1023" width="9.140625" style="1"/>
    <col min="1024" max="1024" width="53.5703125" style="1" customWidth="1"/>
    <col min="1025" max="1025" width="0" style="1" hidden="1" customWidth="1"/>
    <col min="1026" max="1026" width="6" style="1" customWidth="1"/>
    <col min="1027" max="1027" width="6.140625" style="1" customWidth="1"/>
    <col min="1028" max="1028" width="11.28515625" style="1" customWidth="1"/>
    <col min="1029" max="1029" width="5.85546875" style="1" customWidth="1"/>
    <col min="1030" max="1030" width="13" style="1" customWidth="1"/>
    <col min="1031" max="1279" width="9.140625" style="1"/>
    <col min="1280" max="1280" width="53.5703125" style="1" customWidth="1"/>
    <col min="1281" max="1281" width="0" style="1" hidden="1" customWidth="1"/>
    <col min="1282" max="1282" width="6" style="1" customWidth="1"/>
    <col min="1283" max="1283" width="6.140625" style="1" customWidth="1"/>
    <col min="1284" max="1284" width="11.28515625" style="1" customWidth="1"/>
    <col min="1285" max="1285" width="5.85546875" style="1" customWidth="1"/>
    <col min="1286" max="1286" width="13" style="1" customWidth="1"/>
    <col min="1287" max="1535" width="9.140625" style="1"/>
    <col min="1536" max="1536" width="53.5703125" style="1" customWidth="1"/>
    <col min="1537" max="1537" width="0" style="1" hidden="1" customWidth="1"/>
    <col min="1538" max="1538" width="6" style="1" customWidth="1"/>
    <col min="1539" max="1539" width="6.140625" style="1" customWidth="1"/>
    <col min="1540" max="1540" width="11.28515625" style="1" customWidth="1"/>
    <col min="1541" max="1541" width="5.85546875" style="1" customWidth="1"/>
    <col min="1542" max="1542" width="13" style="1" customWidth="1"/>
    <col min="1543" max="1791" width="9.140625" style="1"/>
    <col min="1792" max="1792" width="53.5703125" style="1" customWidth="1"/>
    <col min="1793" max="1793" width="0" style="1" hidden="1" customWidth="1"/>
    <col min="1794" max="1794" width="6" style="1" customWidth="1"/>
    <col min="1795" max="1795" width="6.140625" style="1" customWidth="1"/>
    <col min="1796" max="1796" width="11.28515625" style="1" customWidth="1"/>
    <col min="1797" max="1797" width="5.85546875" style="1" customWidth="1"/>
    <col min="1798" max="1798" width="13" style="1" customWidth="1"/>
    <col min="1799" max="2047" width="9.140625" style="1"/>
    <col min="2048" max="2048" width="53.5703125" style="1" customWidth="1"/>
    <col min="2049" max="2049" width="0" style="1" hidden="1" customWidth="1"/>
    <col min="2050" max="2050" width="6" style="1" customWidth="1"/>
    <col min="2051" max="2051" width="6.140625" style="1" customWidth="1"/>
    <col min="2052" max="2052" width="11.28515625" style="1" customWidth="1"/>
    <col min="2053" max="2053" width="5.85546875" style="1" customWidth="1"/>
    <col min="2054" max="2054" width="13" style="1" customWidth="1"/>
    <col min="2055" max="2303" width="9.140625" style="1"/>
    <col min="2304" max="2304" width="53.5703125" style="1" customWidth="1"/>
    <col min="2305" max="2305" width="0" style="1" hidden="1" customWidth="1"/>
    <col min="2306" max="2306" width="6" style="1" customWidth="1"/>
    <col min="2307" max="2307" width="6.140625" style="1" customWidth="1"/>
    <col min="2308" max="2308" width="11.28515625" style="1" customWidth="1"/>
    <col min="2309" max="2309" width="5.85546875" style="1" customWidth="1"/>
    <col min="2310" max="2310" width="13" style="1" customWidth="1"/>
    <col min="2311" max="2559" width="9.140625" style="1"/>
    <col min="2560" max="2560" width="53.5703125" style="1" customWidth="1"/>
    <col min="2561" max="2561" width="0" style="1" hidden="1" customWidth="1"/>
    <col min="2562" max="2562" width="6" style="1" customWidth="1"/>
    <col min="2563" max="2563" width="6.140625" style="1" customWidth="1"/>
    <col min="2564" max="2564" width="11.28515625" style="1" customWidth="1"/>
    <col min="2565" max="2565" width="5.85546875" style="1" customWidth="1"/>
    <col min="2566" max="2566" width="13" style="1" customWidth="1"/>
    <col min="2567" max="2815" width="9.140625" style="1"/>
    <col min="2816" max="2816" width="53.5703125" style="1" customWidth="1"/>
    <col min="2817" max="2817" width="0" style="1" hidden="1" customWidth="1"/>
    <col min="2818" max="2818" width="6" style="1" customWidth="1"/>
    <col min="2819" max="2819" width="6.140625" style="1" customWidth="1"/>
    <col min="2820" max="2820" width="11.28515625" style="1" customWidth="1"/>
    <col min="2821" max="2821" width="5.85546875" style="1" customWidth="1"/>
    <col min="2822" max="2822" width="13" style="1" customWidth="1"/>
    <col min="2823" max="3071" width="9.140625" style="1"/>
    <col min="3072" max="3072" width="53.5703125" style="1" customWidth="1"/>
    <col min="3073" max="3073" width="0" style="1" hidden="1" customWidth="1"/>
    <col min="3074" max="3074" width="6" style="1" customWidth="1"/>
    <col min="3075" max="3075" width="6.140625" style="1" customWidth="1"/>
    <col min="3076" max="3076" width="11.28515625" style="1" customWidth="1"/>
    <col min="3077" max="3077" width="5.85546875" style="1" customWidth="1"/>
    <col min="3078" max="3078" width="13" style="1" customWidth="1"/>
    <col min="3079" max="3327" width="9.140625" style="1"/>
    <col min="3328" max="3328" width="53.5703125" style="1" customWidth="1"/>
    <col min="3329" max="3329" width="0" style="1" hidden="1" customWidth="1"/>
    <col min="3330" max="3330" width="6" style="1" customWidth="1"/>
    <col min="3331" max="3331" width="6.140625" style="1" customWidth="1"/>
    <col min="3332" max="3332" width="11.28515625" style="1" customWidth="1"/>
    <col min="3333" max="3333" width="5.85546875" style="1" customWidth="1"/>
    <col min="3334" max="3334" width="13" style="1" customWidth="1"/>
    <col min="3335" max="3583" width="9.140625" style="1"/>
    <col min="3584" max="3584" width="53.5703125" style="1" customWidth="1"/>
    <col min="3585" max="3585" width="0" style="1" hidden="1" customWidth="1"/>
    <col min="3586" max="3586" width="6" style="1" customWidth="1"/>
    <col min="3587" max="3587" width="6.140625" style="1" customWidth="1"/>
    <col min="3588" max="3588" width="11.28515625" style="1" customWidth="1"/>
    <col min="3589" max="3589" width="5.85546875" style="1" customWidth="1"/>
    <col min="3590" max="3590" width="13" style="1" customWidth="1"/>
    <col min="3591" max="3839" width="9.140625" style="1"/>
    <col min="3840" max="3840" width="53.5703125" style="1" customWidth="1"/>
    <col min="3841" max="3841" width="0" style="1" hidden="1" customWidth="1"/>
    <col min="3842" max="3842" width="6" style="1" customWidth="1"/>
    <col min="3843" max="3843" width="6.140625" style="1" customWidth="1"/>
    <col min="3844" max="3844" width="11.28515625" style="1" customWidth="1"/>
    <col min="3845" max="3845" width="5.85546875" style="1" customWidth="1"/>
    <col min="3846" max="3846" width="13" style="1" customWidth="1"/>
    <col min="3847" max="4095" width="9.140625" style="1"/>
    <col min="4096" max="4096" width="53.5703125" style="1" customWidth="1"/>
    <col min="4097" max="4097" width="0" style="1" hidden="1" customWidth="1"/>
    <col min="4098" max="4098" width="6" style="1" customWidth="1"/>
    <col min="4099" max="4099" width="6.140625" style="1" customWidth="1"/>
    <col min="4100" max="4100" width="11.28515625" style="1" customWidth="1"/>
    <col min="4101" max="4101" width="5.85546875" style="1" customWidth="1"/>
    <col min="4102" max="4102" width="13" style="1" customWidth="1"/>
    <col min="4103" max="4351" width="9.140625" style="1"/>
    <col min="4352" max="4352" width="53.5703125" style="1" customWidth="1"/>
    <col min="4353" max="4353" width="0" style="1" hidden="1" customWidth="1"/>
    <col min="4354" max="4354" width="6" style="1" customWidth="1"/>
    <col min="4355" max="4355" width="6.140625" style="1" customWidth="1"/>
    <col min="4356" max="4356" width="11.28515625" style="1" customWidth="1"/>
    <col min="4357" max="4357" width="5.85546875" style="1" customWidth="1"/>
    <col min="4358" max="4358" width="13" style="1" customWidth="1"/>
    <col min="4359" max="4607" width="9.140625" style="1"/>
    <col min="4608" max="4608" width="53.5703125" style="1" customWidth="1"/>
    <col min="4609" max="4609" width="0" style="1" hidden="1" customWidth="1"/>
    <col min="4610" max="4610" width="6" style="1" customWidth="1"/>
    <col min="4611" max="4611" width="6.140625" style="1" customWidth="1"/>
    <col min="4612" max="4612" width="11.28515625" style="1" customWidth="1"/>
    <col min="4613" max="4613" width="5.85546875" style="1" customWidth="1"/>
    <col min="4614" max="4614" width="13" style="1" customWidth="1"/>
    <col min="4615" max="4863" width="9.140625" style="1"/>
    <col min="4864" max="4864" width="53.5703125" style="1" customWidth="1"/>
    <col min="4865" max="4865" width="0" style="1" hidden="1" customWidth="1"/>
    <col min="4866" max="4866" width="6" style="1" customWidth="1"/>
    <col min="4867" max="4867" width="6.140625" style="1" customWidth="1"/>
    <col min="4868" max="4868" width="11.28515625" style="1" customWidth="1"/>
    <col min="4869" max="4869" width="5.85546875" style="1" customWidth="1"/>
    <col min="4870" max="4870" width="13" style="1" customWidth="1"/>
    <col min="4871" max="5119" width="9.140625" style="1"/>
    <col min="5120" max="5120" width="53.5703125" style="1" customWidth="1"/>
    <col min="5121" max="5121" width="0" style="1" hidden="1" customWidth="1"/>
    <col min="5122" max="5122" width="6" style="1" customWidth="1"/>
    <col min="5123" max="5123" width="6.140625" style="1" customWidth="1"/>
    <col min="5124" max="5124" width="11.28515625" style="1" customWidth="1"/>
    <col min="5125" max="5125" width="5.85546875" style="1" customWidth="1"/>
    <col min="5126" max="5126" width="13" style="1" customWidth="1"/>
    <col min="5127" max="5375" width="9.140625" style="1"/>
    <col min="5376" max="5376" width="53.5703125" style="1" customWidth="1"/>
    <col min="5377" max="5377" width="0" style="1" hidden="1" customWidth="1"/>
    <col min="5378" max="5378" width="6" style="1" customWidth="1"/>
    <col min="5379" max="5379" width="6.140625" style="1" customWidth="1"/>
    <col min="5380" max="5380" width="11.28515625" style="1" customWidth="1"/>
    <col min="5381" max="5381" width="5.85546875" style="1" customWidth="1"/>
    <col min="5382" max="5382" width="13" style="1" customWidth="1"/>
    <col min="5383" max="5631" width="9.140625" style="1"/>
    <col min="5632" max="5632" width="53.5703125" style="1" customWidth="1"/>
    <col min="5633" max="5633" width="0" style="1" hidden="1" customWidth="1"/>
    <col min="5634" max="5634" width="6" style="1" customWidth="1"/>
    <col min="5635" max="5635" width="6.140625" style="1" customWidth="1"/>
    <col min="5636" max="5636" width="11.28515625" style="1" customWidth="1"/>
    <col min="5637" max="5637" width="5.85546875" style="1" customWidth="1"/>
    <col min="5638" max="5638" width="13" style="1" customWidth="1"/>
    <col min="5639" max="5887" width="9.140625" style="1"/>
    <col min="5888" max="5888" width="53.5703125" style="1" customWidth="1"/>
    <col min="5889" max="5889" width="0" style="1" hidden="1" customWidth="1"/>
    <col min="5890" max="5890" width="6" style="1" customWidth="1"/>
    <col min="5891" max="5891" width="6.140625" style="1" customWidth="1"/>
    <col min="5892" max="5892" width="11.28515625" style="1" customWidth="1"/>
    <col min="5893" max="5893" width="5.85546875" style="1" customWidth="1"/>
    <col min="5894" max="5894" width="13" style="1" customWidth="1"/>
    <col min="5895" max="6143" width="9.140625" style="1"/>
    <col min="6144" max="6144" width="53.5703125" style="1" customWidth="1"/>
    <col min="6145" max="6145" width="0" style="1" hidden="1" customWidth="1"/>
    <col min="6146" max="6146" width="6" style="1" customWidth="1"/>
    <col min="6147" max="6147" width="6.140625" style="1" customWidth="1"/>
    <col min="6148" max="6148" width="11.28515625" style="1" customWidth="1"/>
    <col min="6149" max="6149" width="5.85546875" style="1" customWidth="1"/>
    <col min="6150" max="6150" width="13" style="1" customWidth="1"/>
    <col min="6151" max="6399" width="9.140625" style="1"/>
    <col min="6400" max="6400" width="53.5703125" style="1" customWidth="1"/>
    <col min="6401" max="6401" width="0" style="1" hidden="1" customWidth="1"/>
    <col min="6402" max="6402" width="6" style="1" customWidth="1"/>
    <col min="6403" max="6403" width="6.140625" style="1" customWidth="1"/>
    <col min="6404" max="6404" width="11.28515625" style="1" customWidth="1"/>
    <col min="6405" max="6405" width="5.85546875" style="1" customWidth="1"/>
    <col min="6406" max="6406" width="13" style="1" customWidth="1"/>
    <col min="6407" max="6655" width="9.140625" style="1"/>
    <col min="6656" max="6656" width="53.5703125" style="1" customWidth="1"/>
    <col min="6657" max="6657" width="0" style="1" hidden="1" customWidth="1"/>
    <col min="6658" max="6658" width="6" style="1" customWidth="1"/>
    <col min="6659" max="6659" width="6.140625" style="1" customWidth="1"/>
    <col min="6660" max="6660" width="11.28515625" style="1" customWidth="1"/>
    <col min="6661" max="6661" width="5.85546875" style="1" customWidth="1"/>
    <col min="6662" max="6662" width="13" style="1" customWidth="1"/>
    <col min="6663" max="6911" width="9.140625" style="1"/>
    <col min="6912" max="6912" width="53.5703125" style="1" customWidth="1"/>
    <col min="6913" max="6913" width="0" style="1" hidden="1" customWidth="1"/>
    <col min="6914" max="6914" width="6" style="1" customWidth="1"/>
    <col min="6915" max="6915" width="6.140625" style="1" customWidth="1"/>
    <col min="6916" max="6916" width="11.28515625" style="1" customWidth="1"/>
    <col min="6917" max="6917" width="5.85546875" style="1" customWidth="1"/>
    <col min="6918" max="6918" width="13" style="1" customWidth="1"/>
    <col min="6919" max="7167" width="9.140625" style="1"/>
    <col min="7168" max="7168" width="53.5703125" style="1" customWidth="1"/>
    <col min="7169" max="7169" width="0" style="1" hidden="1" customWidth="1"/>
    <col min="7170" max="7170" width="6" style="1" customWidth="1"/>
    <col min="7171" max="7171" width="6.140625" style="1" customWidth="1"/>
    <col min="7172" max="7172" width="11.28515625" style="1" customWidth="1"/>
    <col min="7173" max="7173" width="5.85546875" style="1" customWidth="1"/>
    <col min="7174" max="7174" width="13" style="1" customWidth="1"/>
    <col min="7175" max="7423" width="9.140625" style="1"/>
    <col min="7424" max="7424" width="53.5703125" style="1" customWidth="1"/>
    <col min="7425" max="7425" width="0" style="1" hidden="1" customWidth="1"/>
    <col min="7426" max="7426" width="6" style="1" customWidth="1"/>
    <col min="7427" max="7427" width="6.140625" style="1" customWidth="1"/>
    <col min="7428" max="7428" width="11.28515625" style="1" customWidth="1"/>
    <col min="7429" max="7429" width="5.85546875" style="1" customWidth="1"/>
    <col min="7430" max="7430" width="13" style="1" customWidth="1"/>
    <col min="7431" max="7679" width="9.140625" style="1"/>
    <col min="7680" max="7680" width="53.5703125" style="1" customWidth="1"/>
    <col min="7681" max="7681" width="0" style="1" hidden="1" customWidth="1"/>
    <col min="7682" max="7682" width="6" style="1" customWidth="1"/>
    <col min="7683" max="7683" width="6.140625" style="1" customWidth="1"/>
    <col min="7684" max="7684" width="11.28515625" style="1" customWidth="1"/>
    <col min="7685" max="7685" width="5.85546875" style="1" customWidth="1"/>
    <col min="7686" max="7686" width="13" style="1" customWidth="1"/>
    <col min="7687" max="7935" width="9.140625" style="1"/>
    <col min="7936" max="7936" width="53.5703125" style="1" customWidth="1"/>
    <col min="7937" max="7937" width="0" style="1" hidden="1" customWidth="1"/>
    <col min="7938" max="7938" width="6" style="1" customWidth="1"/>
    <col min="7939" max="7939" width="6.140625" style="1" customWidth="1"/>
    <col min="7940" max="7940" width="11.28515625" style="1" customWidth="1"/>
    <col min="7941" max="7941" width="5.85546875" style="1" customWidth="1"/>
    <col min="7942" max="7942" width="13" style="1" customWidth="1"/>
    <col min="7943" max="8191" width="9.140625" style="1"/>
    <col min="8192" max="8192" width="53.5703125" style="1" customWidth="1"/>
    <col min="8193" max="8193" width="0" style="1" hidden="1" customWidth="1"/>
    <col min="8194" max="8194" width="6" style="1" customWidth="1"/>
    <col min="8195" max="8195" width="6.140625" style="1" customWidth="1"/>
    <col min="8196" max="8196" width="11.28515625" style="1" customWidth="1"/>
    <col min="8197" max="8197" width="5.85546875" style="1" customWidth="1"/>
    <col min="8198" max="8198" width="13" style="1" customWidth="1"/>
    <col min="8199" max="8447" width="9.140625" style="1"/>
    <col min="8448" max="8448" width="53.5703125" style="1" customWidth="1"/>
    <col min="8449" max="8449" width="0" style="1" hidden="1" customWidth="1"/>
    <col min="8450" max="8450" width="6" style="1" customWidth="1"/>
    <col min="8451" max="8451" width="6.140625" style="1" customWidth="1"/>
    <col min="8452" max="8452" width="11.28515625" style="1" customWidth="1"/>
    <col min="8453" max="8453" width="5.85546875" style="1" customWidth="1"/>
    <col min="8454" max="8454" width="13" style="1" customWidth="1"/>
    <col min="8455" max="8703" width="9.140625" style="1"/>
    <col min="8704" max="8704" width="53.5703125" style="1" customWidth="1"/>
    <col min="8705" max="8705" width="0" style="1" hidden="1" customWidth="1"/>
    <col min="8706" max="8706" width="6" style="1" customWidth="1"/>
    <col min="8707" max="8707" width="6.140625" style="1" customWidth="1"/>
    <col min="8708" max="8708" width="11.28515625" style="1" customWidth="1"/>
    <col min="8709" max="8709" width="5.85546875" style="1" customWidth="1"/>
    <col min="8710" max="8710" width="13" style="1" customWidth="1"/>
    <col min="8711" max="8959" width="9.140625" style="1"/>
    <col min="8960" max="8960" width="53.5703125" style="1" customWidth="1"/>
    <col min="8961" max="8961" width="0" style="1" hidden="1" customWidth="1"/>
    <col min="8962" max="8962" width="6" style="1" customWidth="1"/>
    <col min="8963" max="8963" width="6.140625" style="1" customWidth="1"/>
    <col min="8964" max="8964" width="11.28515625" style="1" customWidth="1"/>
    <col min="8965" max="8965" width="5.85546875" style="1" customWidth="1"/>
    <col min="8966" max="8966" width="13" style="1" customWidth="1"/>
    <col min="8967" max="9215" width="9.140625" style="1"/>
    <col min="9216" max="9216" width="53.5703125" style="1" customWidth="1"/>
    <col min="9217" max="9217" width="0" style="1" hidden="1" customWidth="1"/>
    <col min="9218" max="9218" width="6" style="1" customWidth="1"/>
    <col min="9219" max="9219" width="6.140625" style="1" customWidth="1"/>
    <col min="9220" max="9220" width="11.28515625" style="1" customWidth="1"/>
    <col min="9221" max="9221" width="5.85546875" style="1" customWidth="1"/>
    <col min="9222" max="9222" width="13" style="1" customWidth="1"/>
    <col min="9223" max="9471" width="9.140625" style="1"/>
    <col min="9472" max="9472" width="53.5703125" style="1" customWidth="1"/>
    <col min="9473" max="9473" width="0" style="1" hidden="1" customWidth="1"/>
    <col min="9474" max="9474" width="6" style="1" customWidth="1"/>
    <col min="9475" max="9475" width="6.140625" style="1" customWidth="1"/>
    <col min="9476" max="9476" width="11.28515625" style="1" customWidth="1"/>
    <col min="9477" max="9477" width="5.85546875" style="1" customWidth="1"/>
    <col min="9478" max="9478" width="13" style="1" customWidth="1"/>
    <col min="9479" max="9727" width="9.140625" style="1"/>
    <col min="9728" max="9728" width="53.5703125" style="1" customWidth="1"/>
    <col min="9729" max="9729" width="0" style="1" hidden="1" customWidth="1"/>
    <col min="9730" max="9730" width="6" style="1" customWidth="1"/>
    <col min="9731" max="9731" width="6.140625" style="1" customWidth="1"/>
    <col min="9732" max="9732" width="11.28515625" style="1" customWidth="1"/>
    <col min="9733" max="9733" width="5.85546875" style="1" customWidth="1"/>
    <col min="9734" max="9734" width="13" style="1" customWidth="1"/>
    <col min="9735" max="9983" width="9.140625" style="1"/>
    <col min="9984" max="9984" width="53.5703125" style="1" customWidth="1"/>
    <col min="9985" max="9985" width="0" style="1" hidden="1" customWidth="1"/>
    <col min="9986" max="9986" width="6" style="1" customWidth="1"/>
    <col min="9987" max="9987" width="6.140625" style="1" customWidth="1"/>
    <col min="9988" max="9988" width="11.28515625" style="1" customWidth="1"/>
    <col min="9989" max="9989" width="5.85546875" style="1" customWidth="1"/>
    <col min="9990" max="9990" width="13" style="1" customWidth="1"/>
    <col min="9991" max="10239" width="9.140625" style="1"/>
    <col min="10240" max="10240" width="53.5703125" style="1" customWidth="1"/>
    <col min="10241" max="10241" width="0" style="1" hidden="1" customWidth="1"/>
    <col min="10242" max="10242" width="6" style="1" customWidth="1"/>
    <col min="10243" max="10243" width="6.140625" style="1" customWidth="1"/>
    <col min="10244" max="10244" width="11.28515625" style="1" customWidth="1"/>
    <col min="10245" max="10245" width="5.85546875" style="1" customWidth="1"/>
    <col min="10246" max="10246" width="13" style="1" customWidth="1"/>
    <col min="10247" max="10495" width="9.140625" style="1"/>
    <col min="10496" max="10496" width="53.5703125" style="1" customWidth="1"/>
    <col min="10497" max="10497" width="0" style="1" hidden="1" customWidth="1"/>
    <col min="10498" max="10498" width="6" style="1" customWidth="1"/>
    <col min="10499" max="10499" width="6.140625" style="1" customWidth="1"/>
    <col min="10500" max="10500" width="11.28515625" style="1" customWidth="1"/>
    <col min="10501" max="10501" width="5.85546875" style="1" customWidth="1"/>
    <col min="10502" max="10502" width="13" style="1" customWidth="1"/>
    <col min="10503" max="10751" width="9.140625" style="1"/>
    <col min="10752" max="10752" width="53.5703125" style="1" customWidth="1"/>
    <col min="10753" max="10753" width="0" style="1" hidden="1" customWidth="1"/>
    <col min="10754" max="10754" width="6" style="1" customWidth="1"/>
    <col min="10755" max="10755" width="6.140625" style="1" customWidth="1"/>
    <col min="10756" max="10756" width="11.28515625" style="1" customWidth="1"/>
    <col min="10757" max="10757" width="5.85546875" style="1" customWidth="1"/>
    <col min="10758" max="10758" width="13" style="1" customWidth="1"/>
    <col min="10759" max="11007" width="9.140625" style="1"/>
    <col min="11008" max="11008" width="53.5703125" style="1" customWidth="1"/>
    <col min="11009" max="11009" width="0" style="1" hidden="1" customWidth="1"/>
    <col min="11010" max="11010" width="6" style="1" customWidth="1"/>
    <col min="11011" max="11011" width="6.140625" style="1" customWidth="1"/>
    <col min="11012" max="11012" width="11.28515625" style="1" customWidth="1"/>
    <col min="11013" max="11013" width="5.85546875" style="1" customWidth="1"/>
    <col min="11014" max="11014" width="13" style="1" customWidth="1"/>
    <col min="11015" max="11263" width="9.140625" style="1"/>
    <col min="11264" max="11264" width="53.5703125" style="1" customWidth="1"/>
    <col min="11265" max="11265" width="0" style="1" hidden="1" customWidth="1"/>
    <col min="11266" max="11266" width="6" style="1" customWidth="1"/>
    <col min="11267" max="11267" width="6.140625" style="1" customWidth="1"/>
    <col min="11268" max="11268" width="11.28515625" style="1" customWidth="1"/>
    <col min="11269" max="11269" width="5.85546875" style="1" customWidth="1"/>
    <col min="11270" max="11270" width="13" style="1" customWidth="1"/>
    <col min="11271" max="11519" width="9.140625" style="1"/>
    <col min="11520" max="11520" width="53.5703125" style="1" customWidth="1"/>
    <col min="11521" max="11521" width="0" style="1" hidden="1" customWidth="1"/>
    <col min="11522" max="11522" width="6" style="1" customWidth="1"/>
    <col min="11523" max="11523" width="6.140625" style="1" customWidth="1"/>
    <col min="11524" max="11524" width="11.28515625" style="1" customWidth="1"/>
    <col min="11525" max="11525" width="5.85546875" style="1" customWidth="1"/>
    <col min="11526" max="11526" width="13" style="1" customWidth="1"/>
    <col min="11527" max="11775" width="9.140625" style="1"/>
    <col min="11776" max="11776" width="53.5703125" style="1" customWidth="1"/>
    <col min="11777" max="11777" width="0" style="1" hidden="1" customWidth="1"/>
    <col min="11778" max="11778" width="6" style="1" customWidth="1"/>
    <col min="11779" max="11779" width="6.140625" style="1" customWidth="1"/>
    <col min="11780" max="11780" width="11.28515625" style="1" customWidth="1"/>
    <col min="11781" max="11781" width="5.85546875" style="1" customWidth="1"/>
    <col min="11782" max="11782" width="13" style="1" customWidth="1"/>
    <col min="11783" max="12031" width="9.140625" style="1"/>
    <col min="12032" max="12032" width="53.5703125" style="1" customWidth="1"/>
    <col min="12033" max="12033" width="0" style="1" hidden="1" customWidth="1"/>
    <col min="12034" max="12034" width="6" style="1" customWidth="1"/>
    <col min="12035" max="12035" width="6.140625" style="1" customWidth="1"/>
    <col min="12036" max="12036" width="11.28515625" style="1" customWidth="1"/>
    <col min="12037" max="12037" width="5.85546875" style="1" customWidth="1"/>
    <col min="12038" max="12038" width="13" style="1" customWidth="1"/>
    <col min="12039" max="12287" width="9.140625" style="1"/>
    <col min="12288" max="12288" width="53.5703125" style="1" customWidth="1"/>
    <col min="12289" max="12289" width="0" style="1" hidden="1" customWidth="1"/>
    <col min="12290" max="12290" width="6" style="1" customWidth="1"/>
    <col min="12291" max="12291" width="6.140625" style="1" customWidth="1"/>
    <col min="12292" max="12292" width="11.28515625" style="1" customWidth="1"/>
    <col min="12293" max="12293" width="5.85546875" style="1" customWidth="1"/>
    <col min="12294" max="12294" width="13" style="1" customWidth="1"/>
    <col min="12295" max="12543" width="9.140625" style="1"/>
    <col min="12544" max="12544" width="53.5703125" style="1" customWidth="1"/>
    <col min="12545" max="12545" width="0" style="1" hidden="1" customWidth="1"/>
    <col min="12546" max="12546" width="6" style="1" customWidth="1"/>
    <col min="12547" max="12547" width="6.140625" style="1" customWidth="1"/>
    <col min="12548" max="12548" width="11.28515625" style="1" customWidth="1"/>
    <col min="12549" max="12549" width="5.85546875" style="1" customWidth="1"/>
    <col min="12550" max="12550" width="13" style="1" customWidth="1"/>
    <col min="12551" max="12799" width="9.140625" style="1"/>
    <col min="12800" max="12800" width="53.5703125" style="1" customWidth="1"/>
    <col min="12801" max="12801" width="0" style="1" hidden="1" customWidth="1"/>
    <col min="12802" max="12802" width="6" style="1" customWidth="1"/>
    <col min="12803" max="12803" width="6.140625" style="1" customWidth="1"/>
    <col min="12804" max="12804" width="11.28515625" style="1" customWidth="1"/>
    <col min="12805" max="12805" width="5.85546875" style="1" customWidth="1"/>
    <col min="12806" max="12806" width="13" style="1" customWidth="1"/>
    <col min="12807" max="13055" width="9.140625" style="1"/>
    <col min="13056" max="13056" width="53.5703125" style="1" customWidth="1"/>
    <col min="13057" max="13057" width="0" style="1" hidden="1" customWidth="1"/>
    <col min="13058" max="13058" width="6" style="1" customWidth="1"/>
    <col min="13059" max="13059" width="6.140625" style="1" customWidth="1"/>
    <col min="13060" max="13060" width="11.28515625" style="1" customWidth="1"/>
    <col min="13061" max="13061" width="5.85546875" style="1" customWidth="1"/>
    <col min="13062" max="13062" width="13" style="1" customWidth="1"/>
    <col min="13063" max="13311" width="9.140625" style="1"/>
    <col min="13312" max="13312" width="53.5703125" style="1" customWidth="1"/>
    <col min="13313" max="13313" width="0" style="1" hidden="1" customWidth="1"/>
    <col min="13314" max="13314" width="6" style="1" customWidth="1"/>
    <col min="13315" max="13315" width="6.140625" style="1" customWidth="1"/>
    <col min="13316" max="13316" width="11.28515625" style="1" customWidth="1"/>
    <col min="13317" max="13317" width="5.85546875" style="1" customWidth="1"/>
    <col min="13318" max="13318" width="13" style="1" customWidth="1"/>
    <col min="13319" max="13567" width="9.140625" style="1"/>
    <col min="13568" max="13568" width="53.5703125" style="1" customWidth="1"/>
    <col min="13569" max="13569" width="0" style="1" hidden="1" customWidth="1"/>
    <col min="13570" max="13570" width="6" style="1" customWidth="1"/>
    <col min="13571" max="13571" width="6.140625" style="1" customWidth="1"/>
    <col min="13572" max="13572" width="11.28515625" style="1" customWidth="1"/>
    <col min="13573" max="13573" width="5.85546875" style="1" customWidth="1"/>
    <col min="13574" max="13574" width="13" style="1" customWidth="1"/>
    <col min="13575" max="13823" width="9.140625" style="1"/>
    <col min="13824" max="13824" width="53.5703125" style="1" customWidth="1"/>
    <col min="13825" max="13825" width="0" style="1" hidden="1" customWidth="1"/>
    <col min="13826" max="13826" width="6" style="1" customWidth="1"/>
    <col min="13827" max="13827" width="6.140625" style="1" customWidth="1"/>
    <col min="13828" max="13828" width="11.28515625" style="1" customWidth="1"/>
    <col min="13829" max="13829" width="5.85546875" style="1" customWidth="1"/>
    <col min="13830" max="13830" width="13" style="1" customWidth="1"/>
    <col min="13831" max="14079" width="9.140625" style="1"/>
    <col min="14080" max="14080" width="53.5703125" style="1" customWidth="1"/>
    <col min="14081" max="14081" width="0" style="1" hidden="1" customWidth="1"/>
    <col min="14082" max="14082" width="6" style="1" customWidth="1"/>
    <col min="14083" max="14083" width="6.140625" style="1" customWidth="1"/>
    <col min="14084" max="14084" width="11.28515625" style="1" customWidth="1"/>
    <col min="14085" max="14085" width="5.85546875" style="1" customWidth="1"/>
    <col min="14086" max="14086" width="13" style="1" customWidth="1"/>
    <col min="14087" max="14335" width="9.140625" style="1"/>
    <col min="14336" max="14336" width="53.5703125" style="1" customWidth="1"/>
    <col min="14337" max="14337" width="0" style="1" hidden="1" customWidth="1"/>
    <col min="14338" max="14338" width="6" style="1" customWidth="1"/>
    <col min="14339" max="14339" width="6.140625" style="1" customWidth="1"/>
    <col min="14340" max="14340" width="11.28515625" style="1" customWidth="1"/>
    <col min="14341" max="14341" width="5.85546875" style="1" customWidth="1"/>
    <col min="14342" max="14342" width="13" style="1" customWidth="1"/>
    <col min="14343" max="14591" width="9.140625" style="1"/>
    <col min="14592" max="14592" width="53.5703125" style="1" customWidth="1"/>
    <col min="14593" max="14593" width="0" style="1" hidden="1" customWidth="1"/>
    <col min="14594" max="14594" width="6" style="1" customWidth="1"/>
    <col min="14595" max="14595" width="6.140625" style="1" customWidth="1"/>
    <col min="14596" max="14596" width="11.28515625" style="1" customWidth="1"/>
    <col min="14597" max="14597" width="5.85546875" style="1" customWidth="1"/>
    <col min="14598" max="14598" width="13" style="1" customWidth="1"/>
    <col min="14599" max="14847" width="9.140625" style="1"/>
    <col min="14848" max="14848" width="53.5703125" style="1" customWidth="1"/>
    <col min="14849" max="14849" width="0" style="1" hidden="1" customWidth="1"/>
    <col min="14850" max="14850" width="6" style="1" customWidth="1"/>
    <col min="14851" max="14851" width="6.140625" style="1" customWidth="1"/>
    <col min="14852" max="14852" width="11.28515625" style="1" customWidth="1"/>
    <col min="14853" max="14853" width="5.85546875" style="1" customWidth="1"/>
    <col min="14854" max="14854" width="13" style="1" customWidth="1"/>
    <col min="14855" max="15103" width="9.140625" style="1"/>
    <col min="15104" max="15104" width="53.5703125" style="1" customWidth="1"/>
    <col min="15105" max="15105" width="0" style="1" hidden="1" customWidth="1"/>
    <col min="15106" max="15106" width="6" style="1" customWidth="1"/>
    <col min="15107" max="15107" width="6.140625" style="1" customWidth="1"/>
    <col min="15108" max="15108" width="11.28515625" style="1" customWidth="1"/>
    <col min="15109" max="15109" width="5.85546875" style="1" customWidth="1"/>
    <col min="15110" max="15110" width="13" style="1" customWidth="1"/>
    <col min="15111" max="15359" width="9.140625" style="1"/>
    <col min="15360" max="15360" width="53.5703125" style="1" customWidth="1"/>
    <col min="15361" max="15361" width="0" style="1" hidden="1" customWidth="1"/>
    <col min="15362" max="15362" width="6" style="1" customWidth="1"/>
    <col min="15363" max="15363" width="6.140625" style="1" customWidth="1"/>
    <col min="15364" max="15364" width="11.28515625" style="1" customWidth="1"/>
    <col min="15365" max="15365" width="5.85546875" style="1" customWidth="1"/>
    <col min="15366" max="15366" width="13" style="1" customWidth="1"/>
    <col min="15367" max="15615" width="9.140625" style="1"/>
    <col min="15616" max="15616" width="53.5703125" style="1" customWidth="1"/>
    <col min="15617" max="15617" width="0" style="1" hidden="1" customWidth="1"/>
    <col min="15618" max="15618" width="6" style="1" customWidth="1"/>
    <col min="15619" max="15619" width="6.140625" style="1" customWidth="1"/>
    <col min="15620" max="15620" width="11.28515625" style="1" customWidth="1"/>
    <col min="15621" max="15621" width="5.85546875" style="1" customWidth="1"/>
    <col min="15622" max="15622" width="13" style="1" customWidth="1"/>
    <col min="15623" max="15871" width="9.140625" style="1"/>
    <col min="15872" max="15872" width="53.5703125" style="1" customWidth="1"/>
    <col min="15873" max="15873" width="0" style="1" hidden="1" customWidth="1"/>
    <col min="15874" max="15874" width="6" style="1" customWidth="1"/>
    <col min="15875" max="15875" width="6.140625" style="1" customWidth="1"/>
    <col min="15876" max="15876" width="11.28515625" style="1" customWidth="1"/>
    <col min="15877" max="15877" width="5.85546875" style="1" customWidth="1"/>
    <col min="15878" max="15878" width="13" style="1" customWidth="1"/>
    <col min="15879" max="16127" width="9.140625" style="1"/>
    <col min="16128" max="16128" width="53.5703125" style="1" customWidth="1"/>
    <col min="16129" max="16129" width="0" style="1" hidden="1" customWidth="1"/>
    <col min="16130" max="16130" width="6" style="1" customWidth="1"/>
    <col min="16131" max="16131" width="6.140625" style="1" customWidth="1"/>
    <col min="16132" max="16132" width="11.28515625" style="1" customWidth="1"/>
    <col min="16133" max="16133" width="5.85546875" style="1" customWidth="1"/>
    <col min="16134" max="16134" width="13" style="1" customWidth="1"/>
    <col min="16135" max="16384" width="9.140625" style="1"/>
  </cols>
  <sheetData>
    <row r="1" spans="1:10">
      <c r="C1" s="5"/>
      <c r="D1" s="5"/>
      <c r="E1" s="72" t="s">
        <v>63</v>
      </c>
      <c r="F1" s="72"/>
      <c r="G1" s="72"/>
      <c r="H1" s="5"/>
      <c r="I1" s="5"/>
      <c r="J1" s="5"/>
    </row>
    <row r="2" spans="1:10">
      <c r="C2" s="5"/>
      <c r="D2" s="5"/>
      <c r="E2" s="72" t="s">
        <v>67</v>
      </c>
      <c r="F2" s="72"/>
      <c r="G2" s="72"/>
      <c r="H2" s="5"/>
      <c r="I2" s="5"/>
      <c r="J2" s="5"/>
    </row>
    <row r="3" spans="1:10">
      <c r="C3" s="5"/>
      <c r="D3" s="5"/>
      <c r="E3" s="72" t="s">
        <v>61</v>
      </c>
      <c r="F3" s="72"/>
      <c r="G3" s="72"/>
      <c r="H3" s="5"/>
      <c r="I3" s="5"/>
      <c r="J3" s="5"/>
    </row>
    <row r="4" spans="1:10">
      <c r="C4" s="74"/>
      <c r="D4" s="74"/>
      <c r="E4" s="74"/>
      <c r="F4" s="74"/>
    </row>
    <row r="5" spans="1:10" ht="15" hidden="1" customHeight="1">
      <c r="C5" s="74"/>
      <c r="D5" s="74"/>
      <c r="E5" s="74"/>
      <c r="F5" s="74"/>
    </row>
    <row r="6" spans="1:10" ht="66.75" customHeight="1">
      <c r="A6" s="75" t="s">
        <v>129</v>
      </c>
      <c r="B6" s="75"/>
      <c r="C6" s="75"/>
      <c r="D6" s="75"/>
      <c r="E6" s="75"/>
      <c r="F6" s="75"/>
      <c r="G6" s="75"/>
    </row>
    <row r="7" spans="1:10" ht="15" customHeight="1">
      <c r="G7" s="37" t="s">
        <v>64</v>
      </c>
    </row>
    <row r="8" spans="1:10" s="6" customFormat="1" ht="15.75">
      <c r="A8" s="76" t="s">
        <v>0</v>
      </c>
      <c r="B8" s="78" t="s">
        <v>1</v>
      </c>
      <c r="C8" s="78" t="s">
        <v>2</v>
      </c>
      <c r="D8" s="78" t="s">
        <v>3</v>
      </c>
      <c r="E8" s="78" t="s">
        <v>4</v>
      </c>
      <c r="F8" s="73" t="s">
        <v>130</v>
      </c>
      <c r="G8" s="73" t="s">
        <v>131</v>
      </c>
    </row>
    <row r="9" spans="1:10" s="6" customFormat="1" ht="19.5" customHeight="1">
      <c r="A9" s="77"/>
      <c r="B9" s="78"/>
      <c r="C9" s="78"/>
      <c r="D9" s="78"/>
      <c r="E9" s="78"/>
      <c r="F9" s="73"/>
      <c r="G9" s="73"/>
    </row>
    <row r="10" spans="1:10" s="6" customFormat="1" ht="15.75">
      <c r="A10" s="7" t="s">
        <v>5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</row>
    <row r="11" spans="1:10" s="6" customFormat="1" ht="15.75">
      <c r="A11" s="8" t="s">
        <v>56</v>
      </c>
      <c r="B11" s="9" t="s">
        <v>8</v>
      </c>
      <c r="C11" s="9" t="s">
        <v>8</v>
      </c>
      <c r="D11" s="10" t="s">
        <v>41</v>
      </c>
      <c r="E11" s="10" t="s">
        <v>9</v>
      </c>
      <c r="F11" s="11">
        <f>F12</f>
        <v>0</v>
      </c>
      <c r="G11" s="11">
        <f>G12</f>
        <v>0</v>
      </c>
    </row>
    <row r="12" spans="1:10" s="6" customFormat="1" ht="15.75">
      <c r="A12" s="8" t="s">
        <v>57</v>
      </c>
      <c r="B12" s="9" t="s">
        <v>8</v>
      </c>
      <c r="C12" s="9" t="s">
        <v>8</v>
      </c>
      <c r="D12" s="10" t="s">
        <v>41</v>
      </c>
      <c r="E12" s="10" t="s">
        <v>9</v>
      </c>
      <c r="F12" s="11">
        <f>F13</f>
        <v>0</v>
      </c>
      <c r="G12" s="11">
        <f>G13</f>
        <v>0</v>
      </c>
    </row>
    <row r="13" spans="1:10" s="6" customFormat="1" ht="15.75">
      <c r="A13" s="8" t="s">
        <v>58</v>
      </c>
      <c r="B13" s="9" t="s">
        <v>8</v>
      </c>
      <c r="C13" s="9" t="s">
        <v>8</v>
      </c>
      <c r="D13" s="10" t="s">
        <v>59</v>
      </c>
      <c r="E13" s="10" t="s">
        <v>9</v>
      </c>
      <c r="F13" s="11">
        <v>0</v>
      </c>
      <c r="G13" s="11">
        <v>0</v>
      </c>
    </row>
    <row r="14" spans="1:10" s="15" customFormat="1" ht="15.75">
      <c r="A14" s="12" t="s">
        <v>6</v>
      </c>
      <c r="B14" s="13" t="s">
        <v>7</v>
      </c>
      <c r="C14" s="13" t="s">
        <v>8</v>
      </c>
      <c r="D14" s="13" t="s">
        <v>41</v>
      </c>
      <c r="E14" s="13" t="s">
        <v>9</v>
      </c>
      <c r="F14" s="14">
        <f>F15+F21+F35+F41+F47</f>
        <v>3698.63</v>
      </c>
      <c r="G14" s="14">
        <f>G15+G21+G35+G41+G47</f>
        <v>3608.63</v>
      </c>
    </row>
    <row r="15" spans="1:10" s="6" customFormat="1" ht="46.5" customHeight="1">
      <c r="A15" s="16" t="s">
        <v>10</v>
      </c>
      <c r="B15" s="13" t="s">
        <v>7</v>
      </c>
      <c r="C15" s="13" t="s">
        <v>11</v>
      </c>
      <c r="D15" s="13" t="s">
        <v>41</v>
      </c>
      <c r="E15" s="13" t="s">
        <v>9</v>
      </c>
      <c r="F15" s="14">
        <f>SUM(F18)</f>
        <v>1139</v>
      </c>
      <c r="G15" s="14">
        <f>SUM(G18)</f>
        <v>1139</v>
      </c>
    </row>
    <row r="16" spans="1:10" s="18" customFormat="1" ht="30" customHeight="1">
      <c r="A16" s="17" t="s">
        <v>68</v>
      </c>
      <c r="B16" s="9" t="s">
        <v>7</v>
      </c>
      <c r="C16" s="9" t="s">
        <v>11</v>
      </c>
      <c r="D16" s="10" t="s">
        <v>54</v>
      </c>
      <c r="E16" s="9" t="s">
        <v>9</v>
      </c>
      <c r="F16" s="11">
        <f>F17</f>
        <v>1139</v>
      </c>
      <c r="G16" s="11">
        <f t="shared" ref="G16:G18" si="0">G17</f>
        <v>1139</v>
      </c>
    </row>
    <row r="17" spans="1:11" s="18" customFormat="1" ht="15.75">
      <c r="A17" s="17" t="s">
        <v>69</v>
      </c>
      <c r="B17" s="9" t="s">
        <v>7</v>
      </c>
      <c r="C17" s="9" t="s">
        <v>11</v>
      </c>
      <c r="D17" s="10" t="s">
        <v>70</v>
      </c>
      <c r="E17" s="9" t="s">
        <v>9</v>
      </c>
      <c r="F17" s="11">
        <f>F18</f>
        <v>1139</v>
      </c>
      <c r="G17" s="11">
        <f t="shared" si="0"/>
        <v>1139</v>
      </c>
    </row>
    <row r="18" spans="1:11" s="6" customFormat="1" ht="33" customHeight="1">
      <c r="A18" s="17" t="s">
        <v>71</v>
      </c>
      <c r="B18" s="9" t="s">
        <v>7</v>
      </c>
      <c r="C18" s="9" t="s">
        <v>11</v>
      </c>
      <c r="D18" s="10" t="s">
        <v>72</v>
      </c>
      <c r="E18" s="10" t="s">
        <v>9</v>
      </c>
      <c r="F18" s="11">
        <f>F19</f>
        <v>1139</v>
      </c>
      <c r="G18" s="11">
        <f t="shared" si="0"/>
        <v>1139</v>
      </c>
      <c r="K18" s="6" t="s">
        <v>12</v>
      </c>
    </row>
    <row r="19" spans="1:11" s="6" customFormat="1" ht="78.75">
      <c r="A19" s="8" t="s">
        <v>43</v>
      </c>
      <c r="B19" s="9" t="s">
        <v>7</v>
      </c>
      <c r="C19" s="9" t="s">
        <v>11</v>
      </c>
      <c r="D19" s="10" t="s">
        <v>72</v>
      </c>
      <c r="E19" s="9" t="s">
        <v>42</v>
      </c>
      <c r="F19" s="11">
        <f>SUM(F20)</f>
        <v>1139</v>
      </c>
      <c r="G19" s="11">
        <f>SUM(G20)</f>
        <v>1139</v>
      </c>
    </row>
    <row r="20" spans="1:11" s="6" customFormat="1" ht="33.75" customHeight="1">
      <c r="A20" s="17" t="s">
        <v>62</v>
      </c>
      <c r="B20" s="9" t="s">
        <v>7</v>
      </c>
      <c r="C20" s="9" t="s">
        <v>11</v>
      </c>
      <c r="D20" s="10" t="s">
        <v>72</v>
      </c>
      <c r="E20" s="9" t="s">
        <v>13</v>
      </c>
      <c r="F20" s="33">
        <v>1139</v>
      </c>
      <c r="G20" s="34">
        <v>1139</v>
      </c>
    </row>
    <row r="21" spans="1:11" s="6" customFormat="1" ht="68.25" customHeight="1">
      <c r="A21" s="16" t="s">
        <v>20</v>
      </c>
      <c r="B21" s="13" t="s">
        <v>7</v>
      </c>
      <c r="C21" s="13" t="s">
        <v>21</v>
      </c>
      <c r="D21" s="13" t="s">
        <v>41</v>
      </c>
      <c r="E21" s="19" t="s">
        <v>9</v>
      </c>
      <c r="F21" s="38">
        <f>F25</f>
        <v>2316.69</v>
      </c>
      <c r="G21" s="38">
        <f>G25+G22</f>
        <v>2266.69</v>
      </c>
    </row>
    <row r="22" spans="1:11" s="6" customFormat="1" ht="68.25" customHeight="1">
      <c r="A22" s="8" t="s">
        <v>123</v>
      </c>
      <c r="B22" s="9" t="s">
        <v>7</v>
      </c>
      <c r="C22" s="9" t="s">
        <v>21</v>
      </c>
      <c r="D22" s="9" t="s">
        <v>124</v>
      </c>
      <c r="E22" s="21" t="s">
        <v>9</v>
      </c>
      <c r="F22" s="23">
        <v>15</v>
      </c>
      <c r="G22" s="23">
        <v>15</v>
      </c>
    </row>
    <row r="23" spans="1:11" s="6" customFormat="1" ht="68.25" customHeight="1">
      <c r="A23" s="8" t="s">
        <v>46</v>
      </c>
      <c r="B23" s="9" t="s">
        <v>7</v>
      </c>
      <c r="C23" s="9" t="s">
        <v>21</v>
      </c>
      <c r="D23" s="9" t="s">
        <v>124</v>
      </c>
      <c r="E23" s="21" t="s">
        <v>44</v>
      </c>
      <c r="F23" s="23">
        <f>F24</f>
        <v>15</v>
      </c>
      <c r="G23" s="23">
        <f>G24</f>
        <v>15</v>
      </c>
    </row>
    <row r="24" spans="1:11" s="6" customFormat="1" ht="68.25" customHeight="1" thickBot="1">
      <c r="A24" s="17" t="s">
        <v>16</v>
      </c>
      <c r="B24" s="9" t="s">
        <v>7</v>
      </c>
      <c r="C24" s="9" t="s">
        <v>21</v>
      </c>
      <c r="D24" s="9" t="s">
        <v>124</v>
      </c>
      <c r="E24" s="21" t="s">
        <v>17</v>
      </c>
      <c r="F24" s="45">
        <v>15</v>
      </c>
      <c r="G24" s="44">
        <v>15</v>
      </c>
    </row>
    <row r="25" spans="1:11" s="20" customFormat="1" ht="32.25" thickBot="1">
      <c r="A25" s="41" t="s">
        <v>73</v>
      </c>
      <c r="B25" s="9" t="s">
        <v>7</v>
      </c>
      <c r="C25" s="9" t="s">
        <v>21</v>
      </c>
      <c r="D25" s="9" t="s">
        <v>74</v>
      </c>
      <c r="E25" s="21" t="s">
        <v>9</v>
      </c>
      <c r="F25" s="22">
        <f>F26</f>
        <v>2316.69</v>
      </c>
      <c r="G25" s="22">
        <f>G26</f>
        <v>2251.69</v>
      </c>
    </row>
    <row r="26" spans="1:11" s="20" customFormat="1" thickBot="1">
      <c r="A26" s="42" t="s">
        <v>75</v>
      </c>
      <c r="B26" s="9" t="s">
        <v>7</v>
      </c>
      <c r="C26" s="9" t="s">
        <v>21</v>
      </c>
      <c r="D26" s="9" t="s">
        <v>76</v>
      </c>
      <c r="E26" s="21" t="s">
        <v>9</v>
      </c>
      <c r="F26" s="22">
        <v>2316.69</v>
      </c>
      <c r="G26" s="22">
        <f>G28+G30</f>
        <v>2251.69</v>
      </c>
    </row>
    <row r="27" spans="1:11" s="20" customFormat="1" ht="32.25" thickBot="1">
      <c r="A27" s="42" t="s">
        <v>15</v>
      </c>
      <c r="B27" s="9" t="s">
        <v>7</v>
      </c>
      <c r="C27" s="9" t="s">
        <v>21</v>
      </c>
      <c r="D27" s="9" t="s">
        <v>77</v>
      </c>
      <c r="E27" s="21" t="s">
        <v>9</v>
      </c>
      <c r="F27" s="22">
        <f>F28</f>
        <v>1737.83</v>
      </c>
      <c r="G27" s="22">
        <f>G28</f>
        <v>1737.83</v>
      </c>
    </row>
    <row r="28" spans="1:11" s="20" customFormat="1" ht="92.25" customHeight="1" thickBot="1">
      <c r="A28" s="43" t="s">
        <v>43</v>
      </c>
      <c r="B28" s="9" t="s">
        <v>7</v>
      </c>
      <c r="C28" s="9" t="s">
        <v>21</v>
      </c>
      <c r="D28" s="9" t="s">
        <v>77</v>
      </c>
      <c r="E28" s="21" t="s">
        <v>48</v>
      </c>
      <c r="F28" s="22">
        <f>F29</f>
        <v>1737.83</v>
      </c>
      <c r="G28" s="22">
        <f>G29</f>
        <v>1737.83</v>
      </c>
    </row>
    <row r="29" spans="1:11" s="20" customFormat="1" ht="32.25" thickBot="1">
      <c r="A29" s="42" t="s">
        <v>78</v>
      </c>
      <c r="B29" s="9" t="s">
        <v>7</v>
      </c>
      <c r="C29" s="9" t="s">
        <v>21</v>
      </c>
      <c r="D29" s="9" t="s">
        <v>77</v>
      </c>
      <c r="E29" s="21" t="s">
        <v>13</v>
      </c>
      <c r="F29" s="44">
        <v>1737.83</v>
      </c>
      <c r="G29" s="44">
        <v>1737.83</v>
      </c>
    </row>
    <row r="30" spans="1:11" s="20" customFormat="1" ht="31.5">
      <c r="A30" s="17" t="s">
        <v>79</v>
      </c>
      <c r="B30" s="9" t="s">
        <v>7</v>
      </c>
      <c r="C30" s="9" t="s">
        <v>21</v>
      </c>
      <c r="D30" s="9" t="s">
        <v>80</v>
      </c>
      <c r="E30" s="21" t="s">
        <v>9</v>
      </c>
      <c r="F30" s="22">
        <f>F31+F33</f>
        <v>563.86</v>
      </c>
      <c r="G30" s="22">
        <f>G31+G33</f>
        <v>513.86</v>
      </c>
    </row>
    <row r="31" spans="1:11" s="20" customFormat="1" ht="31.5" customHeight="1">
      <c r="A31" s="8" t="s">
        <v>46</v>
      </c>
      <c r="B31" s="9" t="s">
        <v>7</v>
      </c>
      <c r="C31" s="9" t="s">
        <v>21</v>
      </c>
      <c r="D31" s="9" t="s">
        <v>80</v>
      </c>
      <c r="E31" s="21" t="s">
        <v>44</v>
      </c>
      <c r="F31" s="22">
        <f>F32</f>
        <v>550</v>
      </c>
      <c r="G31" s="22">
        <f>G32</f>
        <v>500</v>
      </c>
    </row>
    <row r="32" spans="1:11" s="20" customFormat="1" ht="47.25">
      <c r="A32" s="17" t="s">
        <v>16</v>
      </c>
      <c r="B32" s="9" t="s">
        <v>7</v>
      </c>
      <c r="C32" s="9" t="s">
        <v>21</v>
      </c>
      <c r="D32" s="9" t="s">
        <v>80</v>
      </c>
      <c r="E32" s="21" t="s">
        <v>17</v>
      </c>
      <c r="F32" s="44">
        <v>550</v>
      </c>
      <c r="G32" s="44">
        <v>500</v>
      </c>
    </row>
    <row r="33" spans="1:7" s="20" customFormat="1" ht="18" customHeight="1">
      <c r="A33" s="8" t="s">
        <v>47</v>
      </c>
      <c r="B33" s="9" t="s">
        <v>7</v>
      </c>
      <c r="C33" s="9" t="s">
        <v>21</v>
      </c>
      <c r="D33" s="9" t="s">
        <v>80</v>
      </c>
      <c r="E33" s="21" t="s">
        <v>45</v>
      </c>
      <c r="F33" s="22">
        <f>F34</f>
        <v>13.86</v>
      </c>
      <c r="G33" s="22">
        <f>G34</f>
        <v>13.86</v>
      </c>
    </row>
    <row r="34" spans="1:7" s="20" customFormat="1" ht="15.75">
      <c r="A34" s="8" t="s">
        <v>18</v>
      </c>
      <c r="B34" s="9" t="s">
        <v>7</v>
      </c>
      <c r="C34" s="9" t="s">
        <v>21</v>
      </c>
      <c r="D34" s="9" t="s">
        <v>80</v>
      </c>
      <c r="E34" s="21" t="s">
        <v>19</v>
      </c>
      <c r="F34" s="44">
        <v>13.86</v>
      </c>
      <c r="G34" s="44">
        <v>13.86</v>
      </c>
    </row>
    <row r="35" spans="1:7" s="18" customFormat="1" ht="47.25">
      <c r="A35" s="12" t="s">
        <v>22</v>
      </c>
      <c r="B35" s="26" t="s">
        <v>7</v>
      </c>
      <c r="C35" s="26" t="s">
        <v>23</v>
      </c>
      <c r="D35" s="13" t="s">
        <v>41</v>
      </c>
      <c r="E35" s="13" t="s">
        <v>9</v>
      </c>
      <c r="F35" s="14">
        <f>SUM(F36)</f>
        <v>5</v>
      </c>
      <c r="G35" s="14">
        <f>SUM(G36)</f>
        <v>5</v>
      </c>
    </row>
    <row r="36" spans="1:7" s="18" customFormat="1" ht="34.5" customHeight="1">
      <c r="A36" s="8" t="s">
        <v>105</v>
      </c>
      <c r="B36" s="9" t="s">
        <v>7</v>
      </c>
      <c r="C36" s="9" t="s">
        <v>23</v>
      </c>
      <c r="D36" s="9" t="s">
        <v>74</v>
      </c>
      <c r="E36" s="9" t="s">
        <v>9</v>
      </c>
      <c r="F36" s="11">
        <f t="shared" ref="F36:G39" si="1">F37</f>
        <v>5</v>
      </c>
      <c r="G36" s="11">
        <f t="shared" si="1"/>
        <v>5</v>
      </c>
    </row>
    <row r="37" spans="1:7" s="18" customFormat="1" ht="63">
      <c r="A37" s="8" t="s">
        <v>106</v>
      </c>
      <c r="B37" s="9" t="s">
        <v>7</v>
      </c>
      <c r="C37" s="9" t="s">
        <v>23</v>
      </c>
      <c r="D37" s="9" t="s">
        <v>76</v>
      </c>
      <c r="E37" s="9" t="s">
        <v>9</v>
      </c>
      <c r="F37" s="11">
        <f t="shared" si="1"/>
        <v>5</v>
      </c>
      <c r="G37" s="11">
        <f t="shared" si="1"/>
        <v>5</v>
      </c>
    </row>
    <row r="38" spans="1:7" s="18" customFormat="1" ht="63">
      <c r="A38" s="17" t="s">
        <v>107</v>
      </c>
      <c r="B38" s="9" t="s">
        <v>7</v>
      </c>
      <c r="C38" s="9" t="s">
        <v>23</v>
      </c>
      <c r="D38" s="9" t="s">
        <v>108</v>
      </c>
      <c r="E38" s="9" t="s">
        <v>9</v>
      </c>
      <c r="F38" s="11">
        <f t="shared" si="1"/>
        <v>5</v>
      </c>
      <c r="G38" s="22">
        <f t="shared" si="1"/>
        <v>5</v>
      </c>
    </row>
    <row r="39" spans="1:7" s="18" customFormat="1" ht="15.75">
      <c r="A39" s="8" t="s">
        <v>52</v>
      </c>
      <c r="B39" s="9" t="s">
        <v>7</v>
      </c>
      <c r="C39" s="9" t="s">
        <v>23</v>
      </c>
      <c r="D39" s="9" t="s">
        <v>109</v>
      </c>
      <c r="E39" s="9" t="s">
        <v>51</v>
      </c>
      <c r="F39" s="11">
        <f t="shared" si="1"/>
        <v>5</v>
      </c>
      <c r="G39" s="22">
        <f t="shared" si="1"/>
        <v>5</v>
      </c>
    </row>
    <row r="40" spans="1:7" s="18" customFormat="1" ht="15.75">
      <c r="A40" s="17" t="s">
        <v>34</v>
      </c>
      <c r="B40" s="9" t="s">
        <v>7</v>
      </c>
      <c r="C40" s="9" t="s">
        <v>23</v>
      </c>
      <c r="D40" s="9" t="s">
        <v>109</v>
      </c>
      <c r="E40" s="9" t="s">
        <v>35</v>
      </c>
      <c r="F40" s="33">
        <v>5</v>
      </c>
      <c r="G40" s="30">
        <v>5</v>
      </c>
    </row>
    <row r="41" spans="1:7" s="18" customFormat="1" ht="16.5" customHeight="1">
      <c r="A41" s="12" t="s">
        <v>25</v>
      </c>
      <c r="B41" s="13" t="s">
        <v>7</v>
      </c>
      <c r="C41" s="13" t="s">
        <v>26</v>
      </c>
      <c r="D41" s="13" t="s">
        <v>41</v>
      </c>
      <c r="E41" s="13" t="s">
        <v>9</v>
      </c>
      <c r="F41" s="14">
        <f>F42</f>
        <v>100</v>
      </c>
      <c r="G41" s="14">
        <f>G42</f>
        <v>100</v>
      </c>
    </row>
    <row r="42" spans="1:7" s="18" customFormat="1" ht="32.25" customHeight="1">
      <c r="A42" s="17" t="s">
        <v>24</v>
      </c>
      <c r="B42" s="24" t="s">
        <v>7</v>
      </c>
      <c r="C42" s="24" t="s">
        <v>26</v>
      </c>
      <c r="D42" s="9" t="s">
        <v>49</v>
      </c>
      <c r="E42" s="9" t="s">
        <v>9</v>
      </c>
      <c r="F42" s="11">
        <f>SUM(F43)</f>
        <v>100</v>
      </c>
      <c r="G42" s="11">
        <f>SUM(G43)</f>
        <v>100</v>
      </c>
    </row>
    <row r="43" spans="1:7" s="18" customFormat="1" ht="48" customHeight="1">
      <c r="A43" s="17" t="s">
        <v>55</v>
      </c>
      <c r="B43" s="24" t="s">
        <v>7</v>
      </c>
      <c r="C43" s="24" t="s">
        <v>26</v>
      </c>
      <c r="D43" s="9" t="s">
        <v>50</v>
      </c>
      <c r="E43" s="9" t="s">
        <v>9</v>
      </c>
      <c r="F43" s="11">
        <f>F45</f>
        <v>100</v>
      </c>
      <c r="G43" s="11">
        <f>G45</f>
        <v>100</v>
      </c>
    </row>
    <row r="44" spans="1:7" s="18" customFormat="1" ht="32.25" customHeight="1">
      <c r="A44" s="8" t="s">
        <v>81</v>
      </c>
      <c r="B44" s="24" t="s">
        <v>7</v>
      </c>
      <c r="C44" s="24" t="s">
        <v>26</v>
      </c>
      <c r="D44" s="9" t="s">
        <v>82</v>
      </c>
      <c r="E44" s="9" t="s">
        <v>9</v>
      </c>
      <c r="F44" s="11">
        <f>F45</f>
        <v>100</v>
      </c>
      <c r="G44" s="11">
        <f>G45</f>
        <v>100</v>
      </c>
    </row>
    <row r="45" spans="1:7" s="18" customFormat="1" ht="21" customHeight="1">
      <c r="A45" s="8" t="s">
        <v>47</v>
      </c>
      <c r="B45" s="24" t="s">
        <v>7</v>
      </c>
      <c r="C45" s="24" t="s">
        <v>26</v>
      </c>
      <c r="D45" s="9" t="s">
        <v>82</v>
      </c>
      <c r="E45" s="21" t="s">
        <v>45</v>
      </c>
      <c r="F45" s="11">
        <f>F46</f>
        <v>100</v>
      </c>
      <c r="G45" s="11">
        <f>G46</f>
        <v>100</v>
      </c>
    </row>
    <row r="46" spans="1:7" s="18" customFormat="1" ht="17.25" customHeight="1">
      <c r="A46" s="8" t="s">
        <v>27</v>
      </c>
      <c r="B46" s="24" t="s">
        <v>7</v>
      </c>
      <c r="C46" s="24" t="s">
        <v>26</v>
      </c>
      <c r="D46" s="9" t="s">
        <v>82</v>
      </c>
      <c r="E46" s="9" t="s">
        <v>28</v>
      </c>
      <c r="F46" s="33">
        <v>100</v>
      </c>
      <c r="G46" s="45">
        <v>100</v>
      </c>
    </row>
    <row r="47" spans="1:7" s="18" customFormat="1" ht="15.75">
      <c r="A47" s="16" t="s">
        <v>29</v>
      </c>
      <c r="B47" s="26" t="s">
        <v>7</v>
      </c>
      <c r="C47" s="26" t="s">
        <v>30</v>
      </c>
      <c r="D47" s="13" t="s">
        <v>41</v>
      </c>
      <c r="E47" s="13" t="s">
        <v>9</v>
      </c>
      <c r="F47" s="14">
        <f>F48+F54+F57+F59</f>
        <v>137.94</v>
      </c>
      <c r="G47" s="14">
        <f>G48+G52+G57+G59</f>
        <v>97.94</v>
      </c>
    </row>
    <row r="48" spans="1:7" s="18" customFormat="1" ht="63">
      <c r="A48" s="40" t="s">
        <v>83</v>
      </c>
      <c r="B48" s="46" t="s">
        <v>7</v>
      </c>
      <c r="C48" s="46" t="s">
        <v>30</v>
      </c>
      <c r="D48" s="39" t="s">
        <v>53</v>
      </c>
      <c r="E48" s="39" t="s">
        <v>9</v>
      </c>
      <c r="F48" s="47">
        <f t="shared" ref="F48:G50" si="2">F49</f>
        <v>3</v>
      </c>
      <c r="G48" s="47">
        <f t="shared" si="2"/>
        <v>3</v>
      </c>
    </row>
    <row r="49" spans="1:7" s="18" customFormat="1" ht="128.25" customHeight="1">
      <c r="A49" s="65" t="s">
        <v>84</v>
      </c>
      <c r="B49" s="24" t="s">
        <v>7</v>
      </c>
      <c r="C49" s="24" t="s">
        <v>30</v>
      </c>
      <c r="D49" s="9" t="s">
        <v>85</v>
      </c>
      <c r="E49" s="9" t="s">
        <v>9</v>
      </c>
      <c r="F49" s="11">
        <f t="shared" si="2"/>
        <v>3</v>
      </c>
      <c r="G49" s="11">
        <f t="shared" si="2"/>
        <v>3</v>
      </c>
    </row>
    <row r="50" spans="1:7" s="18" customFormat="1" ht="31.5">
      <c r="A50" s="8" t="s">
        <v>46</v>
      </c>
      <c r="B50" s="24" t="s">
        <v>7</v>
      </c>
      <c r="C50" s="24" t="s">
        <v>30</v>
      </c>
      <c r="D50" s="9" t="s">
        <v>85</v>
      </c>
      <c r="E50" s="9" t="s">
        <v>44</v>
      </c>
      <c r="F50" s="11">
        <f t="shared" si="2"/>
        <v>3</v>
      </c>
      <c r="G50" s="11">
        <f t="shared" si="2"/>
        <v>3</v>
      </c>
    </row>
    <row r="51" spans="1:7" s="18" customFormat="1" ht="47.25">
      <c r="A51" s="17" t="s">
        <v>16</v>
      </c>
      <c r="B51" s="24" t="s">
        <v>7</v>
      </c>
      <c r="C51" s="24" t="s">
        <v>30</v>
      </c>
      <c r="D51" s="9" t="s">
        <v>85</v>
      </c>
      <c r="E51" s="9" t="s">
        <v>17</v>
      </c>
      <c r="F51" s="33">
        <v>3</v>
      </c>
      <c r="G51" s="44">
        <v>3</v>
      </c>
    </row>
    <row r="52" spans="1:7" s="18" customFormat="1" ht="31.5">
      <c r="A52" s="40" t="s">
        <v>24</v>
      </c>
      <c r="B52" s="46" t="s">
        <v>7</v>
      </c>
      <c r="C52" s="46" t="s">
        <v>30</v>
      </c>
      <c r="D52" s="39" t="s">
        <v>49</v>
      </c>
      <c r="E52" s="39" t="s">
        <v>9</v>
      </c>
      <c r="F52" s="47">
        <f>SUM(F53)</f>
        <v>30</v>
      </c>
      <c r="G52" s="47">
        <f>SUM(G53)</f>
        <v>40</v>
      </c>
    </row>
    <row r="53" spans="1:7" s="18" customFormat="1" ht="47.25">
      <c r="A53" s="17" t="s">
        <v>55</v>
      </c>
      <c r="B53" s="24" t="s">
        <v>7</v>
      </c>
      <c r="C53" s="24" t="s">
        <v>30</v>
      </c>
      <c r="D53" s="9" t="s">
        <v>50</v>
      </c>
      <c r="E53" s="9" t="s">
        <v>9</v>
      </c>
      <c r="F53" s="11">
        <f>F54</f>
        <v>30</v>
      </c>
      <c r="G53" s="11">
        <v>40</v>
      </c>
    </row>
    <row r="54" spans="1:7" s="25" customFormat="1" ht="34.5" customHeight="1">
      <c r="A54" s="17" t="s">
        <v>31</v>
      </c>
      <c r="B54" s="24" t="s">
        <v>7</v>
      </c>
      <c r="C54" s="24" t="s">
        <v>30</v>
      </c>
      <c r="D54" s="9" t="s">
        <v>86</v>
      </c>
      <c r="E54" s="9" t="s">
        <v>9</v>
      </c>
      <c r="F54" s="11">
        <f>F55</f>
        <v>30</v>
      </c>
      <c r="G54" s="11">
        <f>SUM(G56)</f>
        <v>40</v>
      </c>
    </row>
    <row r="55" spans="1:7" s="25" customFormat="1" ht="31.5">
      <c r="A55" s="8" t="s">
        <v>46</v>
      </c>
      <c r="B55" s="24" t="s">
        <v>7</v>
      </c>
      <c r="C55" s="24" t="s">
        <v>30</v>
      </c>
      <c r="D55" s="9" t="s">
        <v>86</v>
      </c>
      <c r="E55" s="9" t="s">
        <v>44</v>
      </c>
      <c r="F55" s="11">
        <f>F56</f>
        <v>30</v>
      </c>
      <c r="G55" s="11">
        <f>G56</f>
        <v>40</v>
      </c>
    </row>
    <row r="56" spans="1:7" s="25" customFormat="1" ht="34.5" customHeight="1">
      <c r="A56" s="53" t="s">
        <v>16</v>
      </c>
      <c r="B56" s="54" t="s">
        <v>7</v>
      </c>
      <c r="C56" s="54" t="s">
        <v>30</v>
      </c>
      <c r="D56" s="55" t="s">
        <v>86</v>
      </c>
      <c r="E56" s="55" t="s">
        <v>17</v>
      </c>
      <c r="F56" s="33">
        <v>30</v>
      </c>
      <c r="G56" s="29">
        <v>40</v>
      </c>
    </row>
    <row r="57" spans="1:7" s="25" customFormat="1" ht="63" customHeight="1">
      <c r="A57" s="66" t="s">
        <v>107</v>
      </c>
      <c r="B57" s="68" t="s">
        <v>7</v>
      </c>
      <c r="C57" s="68" t="s">
        <v>30</v>
      </c>
      <c r="D57" s="69" t="s">
        <v>132</v>
      </c>
      <c r="E57" s="69" t="s">
        <v>9</v>
      </c>
      <c r="F57" s="70">
        <v>4.9400000000000004</v>
      </c>
      <c r="G57" s="71">
        <v>4.9400000000000004</v>
      </c>
    </row>
    <row r="58" spans="1:7" s="25" customFormat="1" ht="34.5" customHeight="1">
      <c r="A58" s="53" t="s">
        <v>34</v>
      </c>
      <c r="B58" s="54" t="s">
        <v>7</v>
      </c>
      <c r="C58" s="54" t="s">
        <v>30</v>
      </c>
      <c r="D58" s="55" t="s">
        <v>132</v>
      </c>
      <c r="E58" s="55" t="s">
        <v>35</v>
      </c>
      <c r="F58" s="33">
        <v>4.9400000000000004</v>
      </c>
      <c r="G58" s="29">
        <v>4.9400000000000004</v>
      </c>
    </row>
    <row r="59" spans="1:7" s="25" customFormat="1" ht="34.5" customHeight="1">
      <c r="A59" s="67" t="s">
        <v>133</v>
      </c>
      <c r="B59" s="68" t="s">
        <v>7</v>
      </c>
      <c r="C59" s="68" t="s">
        <v>30</v>
      </c>
      <c r="D59" s="69" t="s">
        <v>134</v>
      </c>
      <c r="E59" s="69" t="s">
        <v>9</v>
      </c>
      <c r="F59" s="70">
        <v>100</v>
      </c>
      <c r="G59" s="71">
        <v>50</v>
      </c>
    </row>
    <row r="60" spans="1:7" s="25" customFormat="1" ht="34.5" customHeight="1">
      <c r="A60" s="53" t="s">
        <v>16</v>
      </c>
      <c r="B60" s="54" t="s">
        <v>7</v>
      </c>
      <c r="C60" s="54" t="s">
        <v>30</v>
      </c>
      <c r="D60" s="55" t="s">
        <v>125</v>
      </c>
      <c r="E60" s="55" t="s">
        <v>17</v>
      </c>
      <c r="F60" s="33">
        <v>100</v>
      </c>
      <c r="G60" s="29">
        <v>50</v>
      </c>
    </row>
    <row r="61" spans="1:7" s="25" customFormat="1" ht="21" customHeight="1">
      <c r="A61" s="56" t="s">
        <v>110</v>
      </c>
      <c r="B61" s="57" t="s">
        <v>11</v>
      </c>
      <c r="C61" s="57" t="s">
        <v>8</v>
      </c>
      <c r="D61" s="58" t="s">
        <v>41</v>
      </c>
      <c r="E61" s="57" t="s">
        <v>9</v>
      </c>
      <c r="F61" s="64">
        <f t="shared" ref="F61:G64" si="3">F62</f>
        <v>192.62</v>
      </c>
      <c r="G61" s="14">
        <f t="shared" si="3"/>
        <v>199.61</v>
      </c>
    </row>
    <row r="62" spans="1:7" s="25" customFormat="1" ht="28.5" customHeight="1">
      <c r="A62" s="56" t="s">
        <v>111</v>
      </c>
      <c r="B62" s="57" t="s">
        <v>11</v>
      </c>
      <c r="C62" s="57" t="s">
        <v>14</v>
      </c>
      <c r="D62" s="58" t="s">
        <v>41</v>
      </c>
      <c r="E62" s="57" t="s">
        <v>9</v>
      </c>
      <c r="F62" s="11">
        <f t="shared" si="3"/>
        <v>192.62</v>
      </c>
      <c r="G62" s="11">
        <f t="shared" si="3"/>
        <v>199.61</v>
      </c>
    </row>
    <row r="63" spans="1:7" s="25" customFormat="1" ht="30" customHeight="1">
      <c r="A63" s="59" t="s">
        <v>73</v>
      </c>
      <c r="B63" s="60" t="s">
        <v>11</v>
      </c>
      <c r="C63" s="60" t="s">
        <v>14</v>
      </c>
      <c r="D63" s="61" t="s">
        <v>74</v>
      </c>
      <c r="E63" s="60" t="s">
        <v>9</v>
      </c>
      <c r="F63" s="11">
        <f t="shared" si="3"/>
        <v>192.62</v>
      </c>
      <c r="G63" s="11">
        <f t="shared" si="3"/>
        <v>199.61</v>
      </c>
    </row>
    <row r="64" spans="1:7" s="25" customFormat="1" ht="18.75" customHeight="1">
      <c r="A64" s="59" t="s">
        <v>75</v>
      </c>
      <c r="B64" s="60" t="s">
        <v>11</v>
      </c>
      <c r="C64" s="60" t="s">
        <v>14</v>
      </c>
      <c r="D64" s="61" t="s">
        <v>76</v>
      </c>
      <c r="E64" s="60" t="s">
        <v>9</v>
      </c>
      <c r="F64" s="11">
        <f t="shared" si="3"/>
        <v>192.62</v>
      </c>
      <c r="G64" s="11">
        <f t="shared" si="3"/>
        <v>199.61</v>
      </c>
    </row>
    <row r="65" spans="1:7" s="25" customFormat="1" ht="77.25" customHeight="1">
      <c r="A65" s="62" t="s">
        <v>112</v>
      </c>
      <c r="B65" s="60" t="s">
        <v>11</v>
      </c>
      <c r="C65" s="60" t="s">
        <v>14</v>
      </c>
      <c r="D65" s="61" t="s">
        <v>113</v>
      </c>
      <c r="E65" s="60" t="s">
        <v>9</v>
      </c>
      <c r="F65" s="11">
        <f>F66+F68</f>
        <v>192.62</v>
      </c>
      <c r="G65" s="11">
        <f>G66+G68</f>
        <v>199.61</v>
      </c>
    </row>
    <row r="66" spans="1:7" s="25" customFormat="1" ht="93" customHeight="1">
      <c r="A66" s="63" t="s">
        <v>43</v>
      </c>
      <c r="B66" s="60" t="s">
        <v>11</v>
      </c>
      <c r="C66" s="60" t="s">
        <v>14</v>
      </c>
      <c r="D66" s="61" t="s">
        <v>113</v>
      </c>
      <c r="E66" s="60">
        <v>100</v>
      </c>
      <c r="F66" s="11">
        <f>F67</f>
        <v>191.1</v>
      </c>
      <c r="G66" s="11">
        <f>G67</f>
        <v>198.09</v>
      </c>
    </row>
    <row r="67" spans="1:7" s="25" customFormat="1" ht="34.5" customHeight="1">
      <c r="A67" s="59" t="s">
        <v>62</v>
      </c>
      <c r="B67" s="60" t="s">
        <v>11</v>
      </c>
      <c r="C67" s="60" t="s">
        <v>14</v>
      </c>
      <c r="D67" s="61" t="s">
        <v>113</v>
      </c>
      <c r="E67" s="60">
        <v>120</v>
      </c>
      <c r="F67" s="33">
        <v>191.1</v>
      </c>
      <c r="G67" s="29">
        <v>198.09</v>
      </c>
    </row>
    <row r="68" spans="1:7" s="25" customFormat="1" ht="34.5" customHeight="1">
      <c r="A68" s="63" t="s">
        <v>46</v>
      </c>
      <c r="B68" s="60" t="s">
        <v>11</v>
      </c>
      <c r="C68" s="60" t="s">
        <v>14</v>
      </c>
      <c r="D68" s="61" t="s">
        <v>113</v>
      </c>
      <c r="E68" s="60">
        <v>200</v>
      </c>
      <c r="F68" s="11">
        <f>F69</f>
        <v>1.52</v>
      </c>
      <c r="G68" s="11">
        <f>G69</f>
        <v>1.52</v>
      </c>
    </row>
    <row r="69" spans="1:7" s="25" customFormat="1" ht="46.5" customHeight="1">
      <c r="A69" s="63" t="s">
        <v>16</v>
      </c>
      <c r="B69" s="60" t="s">
        <v>11</v>
      </c>
      <c r="C69" s="60" t="s">
        <v>14</v>
      </c>
      <c r="D69" s="61" t="s">
        <v>113</v>
      </c>
      <c r="E69" s="60">
        <v>240</v>
      </c>
      <c r="F69" s="33">
        <v>1.52</v>
      </c>
      <c r="G69" s="29">
        <v>1.52</v>
      </c>
    </row>
    <row r="70" spans="1:7" s="25" customFormat="1" ht="31.5">
      <c r="A70" s="16" t="s">
        <v>32</v>
      </c>
      <c r="B70" s="13" t="s">
        <v>14</v>
      </c>
      <c r="C70" s="13" t="s">
        <v>8</v>
      </c>
      <c r="D70" s="13" t="s">
        <v>41</v>
      </c>
      <c r="E70" s="13" t="s">
        <v>9</v>
      </c>
      <c r="F70" s="14">
        <v>115.71</v>
      </c>
      <c r="G70" s="14">
        <v>115.71</v>
      </c>
    </row>
    <row r="71" spans="1:7" s="25" customFormat="1" ht="50.25" customHeight="1">
      <c r="A71" s="16" t="s">
        <v>87</v>
      </c>
      <c r="B71" s="13" t="s">
        <v>14</v>
      </c>
      <c r="C71" s="13" t="s">
        <v>126</v>
      </c>
      <c r="D71" s="13" t="s">
        <v>41</v>
      </c>
      <c r="E71" s="13" t="s">
        <v>9</v>
      </c>
      <c r="F71" s="14">
        <f t="shared" ref="F71:G72" si="4">F72</f>
        <v>91</v>
      </c>
      <c r="G71" s="14">
        <f t="shared" si="4"/>
        <v>91</v>
      </c>
    </row>
    <row r="72" spans="1:7" s="25" customFormat="1" ht="32.25" customHeight="1">
      <c r="A72" s="17" t="s">
        <v>24</v>
      </c>
      <c r="B72" s="9" t="s">
        <v>14</v>
      </c>
      <c r="C72" s="9" t="s">
        <v>126</v>
      </c>
      <c r="D72" s="9" t="s">
        <v>49</v>
      </c>
      <c r="E72" s="9" t="s">
        <v>9</v>
      </c>
      <c r="F72" s="11">
        <f t="shared" si="4"/>
        <v>91</v>
      </c>
      <c r="G72" s="11">
        <f t="shared" si="4"/>
        <v>91</v>
      </c>
    </row>
    <row r="73" spans="1:7" s="25" customFormat="1" ht="48.75" customHeight="1">
      <c r="A73" s="40" t="s">
        <v>55</v>
      </c>
      <c r="B73" s="9" t="s">
        <v>14</v>
      </c>
      <c r="C73" s="9" t="s">
        <v>126</v>
      </c>
      <c r="D73" s="9" t="s">
        <v>50</v>
      </c>
      <c r="E73" s="9" t="s">
        <v>9</v>
      </c>
      <c r="F73" s="11">
        <v>91</v>
      </c>
      <c r="G73" s="11">
        <v>91</v>
      </c>
    </row>
    <row r="74" spans="1:7" s="25" customFormat="1" ht="15.75">
      <c r="A74" s="17" t="s">
        <v>88</v>
      </c>
      <c r="B74" s="9" t="s">
        <v>14</v>
      </c>
      <c r="C74" s="9" t="s">
        <v>126</v>
      </c>
      <c r="D74" s="9" t="s">
        <v>89</v>
      </c>
      <c r="E74" s="9" t="s">
        <v>9</v>
      </c>
      <c r="F74" s="11">
        <f>F75</f>
        <v>1</v>
      </c>
      <c r="G74" s="11">
        <f>G75</f>
        <v>1</v>
      </c>
    </row>
    <row r="75" spans="1:7" s="25" customFormat="1" ht="31.5">
      <c r="A75" s="8" t="s">
        <v>46</v>
      </c>
      <c r="B75" s="9" t="s">
        <v>14</v>
      </c>
      <c r="C75" s="9" t="s">
        <v>126</v>
      </c>
      <c r="D75" s="9" t="s">
        <v>89</v>
      </c>
      <c r="E75" s="9" t="s">
        <v>44</v>
      </c>
      <c r="F75" s="11">
        <v>1</v>
      </c>
      <c r="G75" s="11">
        <v>1</v>
      </c>
    </row>
    <row r="76" spans="1:7" s="25" customFormat="1" ht="48" customHeight="1">
      <c r="A76" s="17" t="s">
        <v>16</v>
      </c>
      <c r="B76" s="9" t="s">
        <v>14</v>
      </c>
      <c r="C76" s="9" t="s">
        <v>126</v>
      </c>
      <c r="D76" s="9" t="s">
        <v>89</v>
      </c>
      <c r="E76" s="9" t="s">
        <v>17</v>
      </c>
      <c r="F76" s="33">
        <v>20</v>
      </c>
      <c r="G76" s="33">
        <v>20</v>
      </c>
    </row>
    <row r="77" spans="1:7" s="25" customFormat="1" ht="33.75" customHeight="1">
      <c r="A77" s="17" t="s">
        <v>90</v>
      </c>
      <c r="B77" s="9" t="s">
        <v>14</v>
      </c>
      <c r="C77" s="9" t="s">
        <v>126</v>
      </c>
      <c r="D77" s="9" t="s">
        <v>91</v>
      </c>
      <c r="E77" s="9" t="s">
        <v>9</v>
      </c>
      <c r="F77" s="11">
        <f>F78</f>
        <v>70</v>
      </c>
      <c r="G77" s="11">
        <f>G78</f>
        <v>70</v>
      </c>
    </row>
    <row r="78" spans="1:7" s="25" customFormat="1" ht="34.5" customHeight="1">
      <c r="A78" s="8" t="s">
        <v>46</v>
      </c>
      <c r="B78" s="9" t="s">
        <v>14</v>
      </c>
      <c r="C78" s="9" t="s">
        <v>126</v>
      </c>
      <c r="D78" s="9" t="s">
        <v>91</v>
      </c>
      <c r="E78" s="9" t="s">
        <v>44</v>
      </c>
      <c r="F78" s="11">
        <f>F79</f>
        <v>70</v>
      </c>
      <c r="G78" s="11">
        <f>G79</f>
        <v>70</v>
      </c>
    </row>
    <row r="79" spans="1:7" s="25" customFormat="1" ht="47.25">
      <c r="A79" s="17" t="s">
        <v>16</v>
      </c>
      <c r="B79" s="9" t="s">
        <v>14</v>
      </c>
      <c r="C79" s="9" t="s">
        <v>126</v>
      </c>
      <c r="D79" s="9" t="s">
        <v>91</v>
      </c>
      <c r="E79" s="9" t="s">
        <v>17</v>
      </c>
      <c r="F79" s="33">
        <v>70</v>
      </c>
      <c r="G79" s="33">
        <v>70</v>
      </c>
    </row>
    <row r="80" spans="1:7" s="25" customFormat="1" ht="17.25" customHeight="1">
      <c r="A80" s="16" t="s">
        <v>36</v>
      </c>
      <c r="B80" s="27" t="s">
        <v>21</v>
      </c>
      <c r="C80" s="13" t="s">
        <v>8</v>
      </c>
      <c r="D80" s="13" t="s">
        <v>41</v>
      </c>
      <c r="E80" s="13" t="s">
        <v>9</v>
      </c>
      <c r="F80" s="14">
        <f>F81+F87</f>
        <v>1302.3900000000001</v>
      </c>
      <c r="G80" s="14">
        <f>G81+G87</f>
        <v>1072.06</v>
      </c>
    </row>
    <row r="81" spans="1:7" s="25" customFormat="1" ht="15.75">
      <c r="A81" s="48" t="s">
        <v>60</v>
      </c>
      <c r="B81" s="49" t="s">
        <v>21</v>
      </c>
      <c r="C81" s="49" t="s">
        <v>33</v>
      </c>
      <c r="D81" s="50" t="s">
        <v>41</v>
      </c>
      <c r="E81" s="50" t="s">
        <v>9</v>
      </c>
      <c r="F81" s="51">
        <f t="shared" ref="F81:G85" si="5">F82</f>
        <v>1202.3900000000001</v>
      </c>
      <c r="G81" s="11">
        <f t="shared" si="5"/>
        <v>1022.06</v>
      </c>
    </row>
    <row r="82" spans="1:7" s="25" customFormat="1" ht="31.5">
      <c r="A82" s="17" t="s">
        <v>24</v>
      </c>
      <c r="B82" s="24" t="s">
        <v>21</v>
      </c>
      <c r="C82" s="24" t="s">
        <v>33</v>
      </c>
      <c r="D82" s="9" t="s">
        <v>49</v>
      </c>
      <c r="E82" s="9" t="s">
        <v>9</v>
      </c>
      <c r="F82" s="11">
        <f t="shared" si="5"/>
        <v>1202.3900000000001</v>
      </c>
      <c r="G82" s="11">
        <f t="shared" si="5"/>
        <v>1022.06</v>
      </c>
    </row>
    <row r="83" spans="1:7" s="25" customFormat="1" ht="48" customHeight="1">
      <c r="A83" s="8" t="s">
        <v>55</v>
      </c>
      <c r="B83" s="24" t="s">
        <v>21</v>
      </c>
      <c r="C83" s="24" t="s">
        <v>33</v>
      </c>
      <c r="D83" s="9" t="s">
        <v>50</v>
      </c>
      <c r="E83" s="9" t="s">
        <v>9</v>
      </c>
      <c r="F83" s="11">
        <f t="shared" si="5"/>
        <v>1202.3900000000001</v>
      </c>
      <c r="G83" s="11">
        <f t="shared" si="5"/>
        <v>1022.06</v>
      </c>
    </row>
    <row r="84" spans="1:7" s="25" customFormat="1" ht="51" customHeight="1">
      <c r="A84" s="8" t="s">
        <v>92</v>
      </c>
      <c r="B84" s="24" t="s">
        <v>21</v>
      </c>
      <c r="C84" s="24" t="s">
        <v>33</v>
      </c>
      <c r="D84" s="9" t="s">
        <v>93</v>
      </c>
      <c r="E84" s="9" t="s">
        <v>9</v>
      </c>
      <c r="F84" s="11">
        <f t="shared" si="5"/>
        <v>1202.3900000000001</v>
      </c>
      <c r="G84" s="11">
        <f t="shared" si="5"/>
        <v>1022.06</v>
      </c>
    </row>
    <row r="85" spans="1:7" s="25" customFormat="1" ht="31.5">
      <c r="A85" s="8" t="s">
        <v>46</v>
      </c>
      <c r="B85" s="24" t="s">
        <v>21</v>
      </c>
      <c r="C85" s="24" t="s">
        <v>33</v>
      </c>
      <c r="D85" s="9" t="s">
        <v>93</v>
      </c>
      <c r="E85" s="9" t="s">
        <v>44</v>
      </c>
      <c r="F85" s="11">
        <f t="shared" si="5"/>
        <v>1202.3900000000001</v>
      </c>
      <c r="G85" s="11">
        <f t="shared" si="5"/>
        <v>1022.06</v>
      </c>
    </row>
    <row r="86" spans="1:7" s="25" customFormat="1" ht="48" customHeight="1">
      <c r="A86" s="17" t="s">
        <v>16</v>
      </c>
      <c r="B86" s="24" t="s">
        <v>21</v>
      </c>
      <c r="C86" s="24" t="s">
        <v>33</v>
      </c>
      <c r="D86" s="9" t="s">
        <v>93</v>
      </c>
      <c r="E86" s="9" t="s">
        <v>17</v>
      </c>
      <c r="F86" s="33">
        <v>1202.3900000000001</v>
      </c>
      <c r="G86" s="29">
        <v>1022.06</v>
      </c>
    </row>
    <row r="87" spans="1:7" s="25" customFormat="1" ht="31.5">
      <c r="A87" s="48" t="s">
        <v>65</v>
      </c>
      <c r="B87" s="49" t="s">
        <v>21</v>
      </c>
      <c r="C87" s="49" t="s">
        <v>38</v>
      </c>
      <c r="D87" s="50" t="s">
        <v>41</v>
      </c>
      <c r="E87" s="50" t="s">
        <v>9</v>
      </c>
      <c r="F87" s="51">
        <f t="shared" ref="F87:G91" si="6">F88</f>
        <v>100</v>
      </c>
      <c r="G87" s="51">
        <f t="shared" si="6"/>
        <v>50</v>
      </c>
    </row>
    <row r="88" spans="1:7" s="25" customFormat="1" ht="31.5">
      <c r="A88" s="40" t="s">
        <v>24</v>
      </c>
      <c r="B88" s="46" t="s">
        <v>21</v>
      </c>
      <c r="C88" s="46" t="s">
        <v>38</v>
      </c>
      <c r="D88" s="39" t="s">
        <v>49</v>
      </c>
      <c r="E88" s="39" t="s">
        <v>9</v>
      </c>
      <c r="F88" s="47">
        <f t="shared" si="6"/>
        <v>100</v>
      </c>
      <c r="G88" s="47">
        <f t="shared" si="6"/>
        <v>50</v>
      </c>
    </row>
    <row r="89" spans="1:7" s="25" customFormat="1" ht="47.25">
      <c r="A89" s="40" t="s">
        <v>55</v>
      </c>
      <c r="B89" s="24" t="s">
        <v>21</v>
      </c>
      <c r="C89" s="24" t="s">
        <v>38</v>
      </c>
      <c r="D89" s="9" t="s">
        <v>50</v>
      </c>
      <c r="E89" s="9" t="s">
        <v>9</v>
      </c>
      <c r="F89" s="11">
        <f t="shared" si="6"/>
        <v>100</v>
      </c>
      <c r="G89" s="11">
        <f t="shared" si="6"/>
        <v>50</v>
      </c>
    </row>
    <row r="90" spans="1:7" s="25" customFormat="1" ht="63">
      <c r="A90" s="8" t="s">
        <v>94</v>
      </c>
      <c r="B90" s="24" t="s">
        <v>21</v>
      </c>
      <c r="C90" s="24" t="s">
        <v>38</v>
      </c>
      <c r="D90" s="9" t="s">
        <v>95</v>
      </c>
      <c r="E90" s="9" t="s">
        <v>44</v>
      </c>
      <c r="F90" s="11">
        <f t="shared" si="6"/>
        <v>100</v>
      </c>
      <c r="G90" s="11">
        <f t="shared" si="6"/>
        <v>50</v>
      </c>
    </row>
    <row r="91" spans="1:7" s="25" customFormat="1" ht="31.5">
      <c r="A91" s="8" t="s">
        <v>46</v>
      </c>
      <c r="B91" s="24" t="s">
        <v>21</v>
      </c>
      <c r="C91" s="24" t="s">
        <v>38</v>
      </c>
      <c r="D91" s="9" t="s">
        <v>96</v>
      </c>
      <c r="E91" s="9" t="s">
        <v>17</v>
      </c>
      <c r="F91" s="11">
        <f t="shared" si="6"/>
        <v>100</v>
      </c>
      <c r="G91" s="11">
        <f t="shared" si="6"/>
        <v>50</v>
      </c>
    </row>
    <row r="92" spans="1:7" s="25" customFormat="1" ht="47.25">
      <c r="A92" s="17" t="s">
        <v>16</v>
      </c>
      <c r="B92" s="24" t="s">
        <v>21</v>
      </c>
      <c r="C92" s="24" t="s">
        <v>38</v>
      </c>
      <c r="D92" s="9" t="s">
        <v>95</v>
      </c>
      <c r="E92" s="9" t="s">
        <v>9</v>
      </c>
      <c r="F92" s="33">
        <v>100</v>
      </c>
      <c r="G92" s="33">
        <v>50</v>
      </c>
    </row>
    <row r="93" spans="1:7" s="25" customFormat="1" ht="15.75">
      <c r="A93" s="48" t="s">
        <v>39</v>
      </c>
      <c r="B93" s="49" t="s">
        <v>37</v>
      </c>
      <c r="C93" s="49" t="s">
        <v>8</v>
      </c>
      <c r="D93" s="50" t="s">
        <v>41</v>
      </c>
      <c r="E93" s="50" t="s">
        <v>9</v>
      </c>
      <c r="F93" s="51">
        <f>F94</f>
        <v>1633.59</v>
      </c>
      <c r="G93" s="51">
        <f>G94</f>
        <v>678.99</v>
      </c>
    </row>
    <row r="94" spans="1:7" s="25" customFormat="1" ht="31.5">
      <c r="A94" s="48" t="s">
        <v>97</v>
      </c>
      <c r="B94" s="49" t="s">
        <v>37</v>
      </c>
      <c r="C94" s="49" t="s">
        <v>14</v>
      </c>
      <c r="D94" s="50" t="s">
        <v>41</v>
      </c>
      <c r="E94" s="50" t="s">
        <v>9</v>
      </c>
      <c r="F94" s="51">
        <f>F95+F99</f>
        <v>1633.59</v>
      </c>
      <c r="G94" s="51">
        <f>G95+G99</f>
        <v>678.99</v>
      </c>
    </row>
    <row r="95" spans="1:7" s="25" customFormat="1" ht="15.75">
      <c r="A95" s="40" t="s">
        <v>120</v>
      </c>
      <c r="B95" s="46" t="s">
        <v>37</v>
      </c>
      <c r="C95" s="46" t="s">
        <v>14</v>
      </c>
      <c r="D95" s="39" t="s">
        <v>66</v>
      </c>
      <c r="E95" s="39" t="s">
        <v>9</v>
      </c>
      <c r="F95" s="47">
        <f>F96</f>
        <v>100</v>
      </c>
      <c r="G95" s="47">
        <f>G96</f>
        <v>0</v>
      </c>
    </row>
    <row r="96" spans="1:7" s="25" customFormat="1" ht="140.25" customHeight="1">
      <c r="A96" s="28" t="s">
        <v>121</v>
      </c>
      <c r="B96" s="24" t="s">
        <v>37</v>
      </c>
      <c r="C96" s="24" t="s">
        <v>14</v>
      </c>
      <c r="D96" s="9" t="s">
        <v>122</v>
      </c>
      <c r="E96" s="9" t="s">
        <v>9</v>
      </c>
      <c r="F96" s="11">
        <f>SUM(F98)</f>
        <v>100</v>
      </c>
      <c r="G96" s="11">
        <f>SUM(G98)</f>
        <v>0</v>
      </c>
    </row>
    <row r="97" spans="1:7" s="25" customFormat="1" ht="31.5">
      <c r="A97" s="8" t="s">
        <v>46</v>
      </c>
      <c r="B97" s="24" t="s">
        <v>37</v>
      </c>
      <c r="C97" s="24" t="s">
        <v>14</v>
      </c>
      <c r="D97" s="9" t="s">
        <v>122</v>
      </c>
      <c r="E97" s="9" t="s">
        <v>44</v>
      </c>
      <c r="F97" s="11">
        <f>F98</f>
        <v>100</v>
      </c>
      <c r="G97" s="11">
        <f>G98</f>
        <v>0</v>
      </c>
    </row>
    <row r="98" spans="1:7" s="25" customFormat="1" ht="43.5" customHeight="1">
      <c r="A98" s="17" t="s">
        <v>16</v>
      </c>
      <c r="B98" s="24" t="s">
        <v>37</v>
      </c>
      <c r="C98" s="24" t="s">
        <v>14</v>
      </c>
      <c r="D98" s="9" t="s">
        <v>122</v>
      </c>
      <c r="E98" s="9" t="s">
        <v>17</v>
      </c>
      <c r="F98" s="33">
        <v>100</v>
      </c>
      <c r="G98" s="33">
        <v>0</v>
      </c>
    </row>
    <row r="99" spans="1:7" s="25" customFormat="1" ht="30" customHeight="1">
      <c r="A99" s="8" t="s">
        <v>24</v>
      </c>
      <c r="B99" s="24" t="s">
        <v>37</v>
      </c>
      <c r="C99" s="24" t="s">
        <v>14</v>
      </c>
      <c r="D99" s="9" t="s">
        <v>49</v>
      </c>
      <c r="E99" s="9" t="s">
        <v>9</v>
      </c>
      <c r="F99" s="11">
        <f>F100</f>
        <v>1533.59</v>
      </c>
      <c r="G99" s="11">
        <f>G100</f>
        <v>678.99</v>
      </c>
    </row>
    <row r="100" spans="1:7" s="25" customFormat="1" ht="49.5" customHeight="1">
      <c r="A100" s="17" t="s">
        <v>55</v>
      </c>
      <c r="B100" s="24" t="s">
        <v>37</v>
      </c>
      <c r="C100" s="24" t="s">
        <v>14</v>
      </c>
      <c r="D100" s="9" t="s">
        <v>50</v>
      </c>
      <c r="E100" s="9" t="s">
        <v>9</v>
      </c>
      <c r="F100" s="11">
        <f>F104+F107+F101</f>
        <v>1533.59</v>
      </c>
      <c r="G100" s="11">
        <f>G104+G107+G101</f>
        <v>678.99</v>
      </c>
    </row>
    <row r="101" spans="1:7" s="25" customFormat="1" ht="30.75" customHeight="1">
      <c r="A101" s="17" t="s">
        <v>102</v>
      </c>
      <c r="B101" s="24" t="s">
        <v>37</v>
      </c>
      <c r="C101" s="24" t="s">
        <v>14</v>
      </c>
      <c r="D101" s="9" t="s">
        <v>103</v>
      </c>
      <c r="E101" s="9" t="s">
        <v>9</v>
      </c>
      <c r="F101" s="11">
        <f>F102</f>
        <v>1393.59</v>
      </c>
      <c r="G101" s="11">
        <f>G102</f>
        <v>538.99</v>
      </c>
    </row>
    <row r="102" spans="1:7" s="25" customFormat="1" ht="33" customHeight="1">
      <c r="A102" s="8" t="s">
        <v>46</v>
      </c>
      <c r="B102" s="24" t="s">
        <v>37</v>
      </c>
      <c r="C102" s="24" t="s">
        <v>14</v>
      </c>
      <c r="D102" s="9" t="s">
        <v>103</v>
      </c>
      <c r="E102" s="9" t="s">
        <v>44</v>
      </c>
      <c r="F102" s="11">
        <f>F103</f>
        <v>1393.59</v>
      </c>
      <c r="G102" s="11">
        <f>G103</f>
        <v>538.99</v>
      </c>
    </row>
    <row r="103" spans="1:7" s="25" customFormat="1" ht="47.25" customHeight="1">
      <c r="A103" s="17" t="s">
        <v>16</v>
      </c>
      <c r="B103" s="24" t="s">
        <v>37</v>
      </c>
      <c r="C103" s="24" t="s">
        <v>14</v>
      </c>
      <c r="D103" s="9" t="s">
        <v>103</v>
      </c>
      <c r="E103" s="9" t="s">
        <v>17</v>
      </c>
      <c r="F103" s="33">
        <v>1393.59</v>
      </c>
      <c r="G103" s="33">
        <v>538.99</v>
      </c>
    </row>
    <row r="104" spans="1:7" s="25" customFormat="1" ht="19.5" customHeight="1">
      <c r="A104" s="8" t="s">
        <v>98</v>
      </c>
      <c r="B104" s="24" t="s">
        <v>37</v>
      </c>
      <c r="C104" s="24" t="s">
        <v>14</v>
      </c>
      <c r="D104" s="9" t="s">
        <v>99</v>
      </c>
      <c r="E104" s="9" t="s">
        <v>9</v>
      </c>
      <c r="F104" s="11">
        <f>F105</f>
        <v>100</v>
      </c>
      <c r="G104" s="11">
        <f>G105</f>
        <v>100</v>
      </c>
    </row>
    <row r="105" spans="1:7" s="25" customFormat="1" ht="31.5">
      <c r="A105" s="8" t="s">
        <v>46</v>
      </c>
      <c r="B105" s="24" t="s">
        <v>37</v>
      </c>
      <c r="C105" s="24" t="s">
        <v>14</v>
      </c>
      <c r="D105" s="9" t="s">
        <v>99</v>
      </c>
      <c r="E105" s="9" t="s">
        <v>44</v>
      </c>
      <c r="F105" s="11">
        <f>F106</f>
        <v>100</v>
      </c>
      <c r="G105" s="11">
        <f>G106</f>
        <v>100</v>
      </c>
    </row>
    <row r="106" spans="1:7" s="25" customFormat="1" ht="50.25" customHeight="1">
      <c r="A106" s="17" t="s">
        <v>16</v>
      </c>
      <c r="B106" s="24" t="s">
        <v>37</v>
      </c>
      <c r="C106" s="24" t="s">
        <v>14</v>
      </c>
      <c r="D106" s="9" t="s">
        <v>99</v>
      </c>
      <c r="E106" s="9" t="s">
        <v>17</v>
      </c>
      <c r="F106" s="33">
        <v>100</v>
      </c>
      <c r="G106" s="33">
        <v>100</v>
      </c>
    </row>
    <row r="107" spans="1:7" s="25" customFormat="1" ht="15.75">
      <c r="A107" s="28" t="s">
        <v>100</v>
      </c>
      <c r="B107" s="24" t="s">
        <v>37</v>
      </c>
      <c r="C107" s="24" t="s">
        <v>14</v>
      </c>
      <c r="D107" s="9" t="s">
        <v>101</v>
      </c>
      <c r="E107" s="9" t="s">
        <v>9</v>
      </c>
      <c r="F107" s="11">
        <f>F108</f>
        <v>40</v>
      </c>
      <c r="G107" s="11">
        <f>G108</f>
        <v>40</v>
      </c>
    </row>
    <row r="108" spans="1:7" s="25" customFormat="1" ht="31.5">
      <c r="A108" s="8" t="s">
        <v>46</v>
      </c>
      <c r="B108" s="24" t="s">
        <v>37</v>
      </c>
      <c r="C108" s="24" t="s">
        <v>14</v>
      </c>
      <c r="D108" s="9" t="s">
        <v>101</v>
      </c>
      <c r="E108" s="9" t="s">
        <v>44</v>
      </c>
      <c r="F108" s="11">
        <f>F109</f>
        <v>40</v>
      </c>
      <c r="G108" s="11">
        <f>G109</f>
        <v>40</v>
      </c>
    </row>
    <row r="109" spans="1:7" s="25" customFormat="1" ht="48.75" customHeight="1">
      <c r="A109" s="17" t="s">
        <v>16</v>
      </c>
      <c r="B109" s="24" t="s">
        <v>37</v>
      </c>
      <c r="C109" s="24" t="s">
        <v>14</v>
      </c>
      <c r="D109" s="9" t="s">
        <v>101</v>
      </c>
      <c r="E109" s="9" t="s">
        <v>17</v>
      </c>
      <c r="F109" s="33">
        <v>40</v>
      </c>
      <c r="G109" s="33">
        <v>40</v>
      </c>
    </row>
    <row r="110" spans="1:7" s="25" customFormat="1" ht="16.5" customHeight="1">
      <c r="A110" s="48" t="s">
        <v>114</v>
      </c>
      <c r="B110" s="49" t="s">
        <v>26</v>
      </c>
      <c r="C110" s="49" t="s">
        <v>8</v>
      </c>
      <c r="D110" s="50" t="s">
        <v>41</v>
      </c>
      <c r="E110" s="50" t="s">
        <v>9</v>
      </c>
      <c r="F110" s="14">
        <f t="shared" ref="F110:G115" si="7">F111</f>
        <v>50</v>
      </c>
      <c r="G110" s="14">
        <f t="shared" si="7"/>
        <v>50</v>
      </c>
    </row>
    <row r="111" spans="1:7" s="25" customFormat="1" ht="16.5" customHeight="1">
      <c r="A111" s="48" t="s">
        <v>115</v>
      </c>
      <c r="B111" s="49" t="s">
        <v>26</v>
      </c>
      <c r="C111" s="49" t="s">
        <v>11</v>
      </c>
      <c r="D111" s="50" t="s">
        <v>41</v>
      </c>
      <c r="E111" s="50" t="s">
        <v>9</v>
      </c>
      <c r="F111" s="14">
        <f t="shared" si="7"/>
        <v>50</v>
      </c>
      <c r="G111" s="14">
        <f t="shared" si="7"/>
        <v>50</v>
      </c>
    </row>
    <row r="112" spans="1:7" s="25" customFormat="1" ht="38.25" customHeight="1">
      <c r="A112" s="8" t="s">
        <v>24</v>
      </c>
      <c r="B112" s="24" t="s">
        <v>26</v>
      </c>
      <c r="C112" s="24" t="s">
        <v>11</v>
      </c>
      <c r="D112" s="9" t="s">
        <v>49</v>
      </c>
      <c r="E112" s="9" t="s">
        <v>9</v>
      </c>
      <c r="F112" s="11">
        <f t="shared" si="7"/>
        <v>50</v>
      </c>
      <c r="G112" s="11">
        <f t="shared" si="7"/>
        <v>50</v>
      </c>
    </row>
    <row r="113" spans="1:7" s="25" customFormat="1" ht="45.75" customHeight="1">
      <c r="A113" s="17" t="s">
        <v>55</v>
      </c>
      <c r="B113" s="24" t="s">
        <v>26</v>
      </c>
      <c r="C113" s="24" t="s">
        <v>11</v>
      </c>
      <c r="D113" s="9" t="s">
        <v>116</v>
      </c>
      <c r="E113" s="9" t="s">
        <v>9</v>
      </c>
      <c r="F113" s="11">
        <f t="shared" si="7"/>
        <v>50</v>
      </c>
      <c r="G113" s="11">
        <f t="shared" si="7"/>
        <v>50</v>
      </c>
    </row>
    <row r="114" spans="1:7" s="25" customFormat="1" ht="29.25" customHeight="1">
      <c r="A114" s="17" t="s">
        <v>117</v>
      </c>
      <c r="B114" s="24" t="s">
        <v>26</v>
      </c>
      <c r="C114" s="24" t="s">
        <v>11</v>
      </c>
      <c r="D114" s="9" t="s">
        <v>118</v>
      </c>
      <c r="E114" s="9" t="s">
        <v>9</v>
      </c>
      <c r="F114" s="11">
        <f t="shared" si="7"/>
        <v>50</v>
      </c>
      <c r="G114" s="11">
        <f t="shared" si="7"/>
        <v>50</v>
      </c>
    </row>
    <row r="115" spans="1:7" s="25" customFormat="1" ht="33" customHeight="1">
      <c r="A115" s="8" t="s">
        <v>46</v>
      </c>
      <c r="B115" s="24" t="s">
        <v>26</v>
      </c>
      <c r="C115" s="24" t="s">
        <v>11</v>
      </c>
      <c r="D115" s="9" t="s">
        <v>118</v>
      </c>
      <c r="E115" s="9" t="s">
        <v>44</v>
      </c>
      <c r="F115" s="11">
        <f t="shared" si="7"/>
        <v>50</v>
      </c>
      <c r="G115" s="11">
        <f t="shared" si="7"/>
        <v>50</v>
      </c>
    </row>
    <row r="116" spans="1:7" s="25" customFormat="1" ht="45" customHeight="1">
      <c r="A116" s="17" t="s">
        <v>16</v>
      </c>
      <c r="B116" s="24" t="s">
        <v>26</v>
      </c>
      <c r="C116" s="24" t="s">
        <v>11</v>
      </c>
      <c r="D116" s="9" t="s">
        <v>118</v>
      </c>
      <c r="E116" s="9" t="s">
        <v>17</v>
      </c>
      <c r="F116" s="33">
        <v>50</v>
      </c>
      <c r="G116" s="33">
        <v>50</v>
      </c>
    </row>
    <row r="117" spans="1:7" s="32" customFormat="1" ht="15.75">
      <c r="A117" s="12" t="s">
        <v>40</v>
      </c>
      <c r="B117" s="19"/>
      <c r="C117" s="19"/>
      <c r="D117" s="19"/>
      <c r="E117" s="19"/>
      <c r="F117" s="31">
        <f>F14+F61+F70+F80+F93+F111</f>
        <v>6992.9400000000005</v>
      </c>
      <c r="G117" s="31">
        <f>G14+G61+G70+G80+G93+G110</f>
        <v>5725</v>
      </c>
    </row>
    <row r="118" spans="1:7" ht="19.5" customHeight="1"/>
    <row r="119" spans="1:7" ht="19.5" customHeight="1">
      <c r="A119" s="2" t="s">
        <v>104</v>
      </c>
      <c r="E119" s="4" t="s">
        <v>119</v>
      </c>
    </row>
    <row r="120" spans="1:7" ht="19.5" customHeight="1"/>
    <row r="121" spans="1:7" ht="19.5" customHeight="1">
      <c r="A121" s="2" t="s">
        <v>127</v>
      </c>
      <c r="E121" s="4" t="s">
        <v>128</v>
      </c>
    </row>
    <row r="122" spans="1:7">
      <c r="F122" s="52"/>
      <c r="G122" s="52"/>
    </row>
    <row r="123" spans="1:7">
      <c r="F123" s="52"/>
      <c r="G123" s="52"/>
    </row>
  </sheetData>
  <autoFilter ref="A8:G117"/>
  <mergeCells count="13">
    <mergeCell ref="E1:G1"/>
    <mergeCell ref="E2:G2"/>
    <mergeCell ref="E3:G3"/>
    <mergeCell ref="G8:G9"/>
    <mergeCell ref="F8:F9"/>
    <mergeCell ref="C4:F4"/>
    <mergeCell ref="C5:F5"/>
    <mergeCell ref="A6:G6"/>
    <mergeCell ref="A8:A9"/>
    <mergeCell ref="B8:B9"/>
    <mergeCell ref="C8:C9"/>
    <mergeCell ref="D8:D9"/>
    <mergeCell ref="E8:E9"/>
  </mergeCells>
  <pageMargins left="0.91" right="0.47244094488188981" top="0.47244094488188981" bottom="0.47244094488188981" header="0.31496062992125984" footer="0.31496062992125984"/>
  <pageSetup paperSize="9" scale="74" fitToHeight="55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2021-11-17T06:41:39Z</dcterms:modified>
</cp:coreProperties>
</file>